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6170" windowHeight="6075" firstSheet="10" activeTab="17"/>
  </bookViews>
  <sheets>
    <sheet name="Титул" sheetId="7" r:id="rId1"/>
    <sheet name="Раздел 1" sheetId="26" r:id="rId2"/>
    <sheet name="Раздел 1.1" sheetId="1" r:id="rId3"/>
    <sheet name="Раздел 1.2" sheetId="14" r:id="rId4"/>
    <sheet name="Раздел 1.3" sheetId="15" r:id="rId5"/>
    <sheet name="Раздел 2" sheetId="3" r:id="rId6"/>
    <sheet name="Раздел 3" sheetId="6" r:id="rId7"/>
    <sheet name="Раздел 4" sheetId="8" r:id="rId8"/>
    <sheet name="Раздел 5" sheetId="9" r:id="rId9"/>
    <sheet name="Раздел 5.1" sheetId="25" r:id="rId10"/>
    <sheet name="Раздел 5.2" sheetId="16" r:id="rId11"/>
    <sheet name="Раздел 5.3" sheetId="17" r:id="rId12"/>
    <sheet name="Раздел 6" sheetId="10" r:id="rId13"/>
    <sheet name="Раздел 7" sheetId="11" r:id="rId14"/>
    <sheet name="Раздел 8.1" sheetId="12" r:id="rId15"/>
    <sheet name="Раздел 8.2" sheetId="18" r:id="rId16"/>
    <sheet name="Раздел 8.3" sheetId="19" r:id="rId17"/>
    <sheet name="Раздел 9" sheetId="23" r:id="rId18"/>
    <sheet name="Раздел 10.1" sheetId="5" r:id="rId19"/>
    <sheet name="Раздел 10.2" sheetId="20" r:id="rId20"/>
    <sheet name="Раздел 10.3" sheetId="21" r:id="rId21"/>
    <sheet name="Раздел 10.4" sheetId="22" r:id="rId22"/>
    <sheet name="Лист1" sheetId="27" r:id="rId23"/>
    <sheet name="Лист2" sheetId="28" r:id="rId24"/>
  </sheets>
  <definedNames>
    <definedName name="_xlnm.Print_Area" localSheetId="2">'Раздел 1.1'!$A$1:$H$16</definedName>
    <definedName name="_xlnm.Print_Area" localSheetId="18">'Раздел 10.1'!$A$1:$L$12</definedName>
    <definedName name="_xlnm.Print_Area" localSheetId="19">'Раздел 10.2'!$A$1:$C$38</definedName>
  </definedNames>
  <calcPr calcId="144525"/>
</workbook>
</file>

<file path=xl/calcChain.xml><?xml version="1.0" encoding="utf-8"?>
<calcChain xmlns="http://schemas.openxmlformats.org/spreadsheetml/2006/main">
  <c r="B9" i="14" l="1"/>
  <c r="B3" i="14"/>
  <c r="E15" i="1"/>
  <c r="F15" i="1"/>
  <c r="L68" i="3" l="1"/>
  <c r="K68" i="3"/>
  <c r="J68" i="3"/>
  <c r="I68" i="3"/>
  <c r="H68" i="3"/>
  <c r="G68" i="3"/>
  <c r="D68" i="3"/>
  <c r="C41" i="3"/>
  <c r="L23" i="3"/>
  <c r="K23" i="3"/>
  <c r="J23" i="3"/>
  <c r="I23" i="3"/>
  <c r="F14" i="1" l="1"/>
  <c r="E14" i="1"/>
  <c r="I16" i="1" l="1"/>
  <c r="G5" i="3" l="1"/>
  <c r="C16" i="1"/>
  <c r="D36" i="15" l="1"/>
  <c r="D19" i="15"/>
  <c r="B5" i="9" l="1"/>
  <c r="C5" i="9"/>
  <c r="D112" i="15" l="1"/>
  <c r="D107" i="15"/>
  <c r="D101" i="15"/>
  <c r="D89" i="15"/>
  <c r="D65" i="15"/>
  <c r="D4" i="15"/>
  <c r="L126" i="3" l="1"/>
  <c r="K126" i="3"/>
  <c r="J126" i="3"/>
  <c r="I126" i="3"/>
  <c r="H126" i="3"/>
  <c r="G126" i="3"/>
  <c r="D126" i="3"/>
  <c r="C126" i="3"/>
  <c r="L123" i="3"/>
  <c r="K123" i="3"/>
  <c r="J123" i="3"/>
  <c r="I123" i="3"/>
  <c r="H123" i="3"/>
  <c r="G123" i="3"/>
  <c r="D123" i="3"/>
  <c r="C123" i="3"/>
  <c r="L119" i="3"/>
  <c r="L118" i="3" s="1"/>
  <c r="K119" i="3"/>
  <c r="K118" i="3" s="1"/>
  <c r="J119" i="3"/>
  <c r="J118" i="3" s="1"/>
  <c r="I119" i="3"/>
  <c r="I118" i="3" s="1"/>
  <c r="H119" i="3"/>
  <c r="H118" i="3" s="1"/>
  <c r="G119" i="3"/>
  <c r="G118" i="3" s="1"/>
  <c r="D119" i="3"/>
  <c r="D118" i="3" s="1"/>
  <c r="C119" i="3"/>
  <c r="C118" i="3" s="1"/>
  <c r="L113" i="3"/>
  <c r="K113" i="3"/>
  <c r="J113" i="3"/>
  <c r="I113" i="3"/>
  <c r="H113" i="3"/>
  <c r="G113" i="3"/>
  <c r="D113" i="3"/>
  <c r="C113" i="3"/>
  <c r="L107" i="3"/>
  <c r="K107" i="3"/>
  <c r="J107" i="3"/>
  <c r="I107" i="3"/>
  <c r="I102" i="3" s="1"/>
  <c r="H107" i="3"/>
  <c r="G107" i="3"/>
  <c r="D107" i="3"/>
  <c r="C107" i="3"/>
  <c r="L103" i="3"/>
  <c r="L102" i="3" s="1"/>
  <c r="K103" i="3"/>
  <c r="K102" i="3" s="1"/>
  <c r="J103" i="3"/>
  <c r="J102" i="3" s="1"/>
  <c r="I103" i="3"/>
  <c r="H103" i="3"/>
  <c r="H102" i="3" s="1"/>
  <c r="G103" i="3"/>
  <c r="G102" i="3" s="1"/>
  <c r="D103" i="3"/>
  <c r="D102" i="3" s="1"/>
  <c r="C103" i="3"/>
  <c r="C102" i="3" s="1"/>
  <c r="L97" i="3"/>
  <c r="K97" i="3"/>
  <c r="J97" i="3"/>
  <c r="I97" i="3"/>
  <c r="H97" i="3"/>
  <c r="G97" i="3"/>
  <c r="D97" i="3"/>
  <c r="C97" i="3"/>
  <c r="L91" i="3"/>
  <c r="K91" i="3"/>
  <c r="J91" i="3"/>
  <c r="I91" i="3"/>
  <c r="H91" i="3"/>
  <c r="G91" i="3"/>
  <c r="D91" i="3"/>
  <c r="C91" i="3"/>
  <c r="L87" i="3"/>
  <c r="L86" i="3" s="1"/>
  <c r="K87" i="3"/>
  <c r="K86" i="3" s="1"/>
  <c r="J87" i="3"/>
  <c r="J86" i="3" s="1"/>
  <c r="I87" i="3"/>
  <c r="I86" i="3" s="1"/>
  <c r="H87" i="3"/>
  <c r="H86" i="3" s="1"/>
  <c r="G87" i="3"/>
  <c r="G86" i="3" s="1"/>
  <c r="D87" i="3"/>
  <c r="D86" i="3" s="1"/>
  <c r="C87" i="3"/>
  <c r="C86" i="3" s="1"/>
  <c r="L81" i="3"/>
  <c r="K81" i="3"/>
  <c r="J81" i="3"/>
  <c r="I81" i="3"/>
  <c r="H81" i="3"/>
  <c r="G81" i="3"/>
  <c r="D81" i="3"/>
  <c r="C81" i="3"/>
  <c r="L77" i="3"/>
  <c r="K77" i="3"/>
  <c r="J77" i="3"/>
  <c r="I77" i="3"/>
  <c r="H77" i="3"/>
  <c r="G77" i="3"/>
  <c r="D77" i="3"/>
  <c r="C77" i="3"/>
  <c r="L73" i="3"/>
  <c r="L72" i="3" s="1"/>
  <c r="K73" i="3"/>
  <c r="K72" i="3" s="1"/>
  <c r="J73" i="3"/>
  <c r="J72" i="3" s="1"/>
  <c r="I73" i="3"/>
  <c r="I72" i="3" s="1"/>
  <c r="H73" i="3"/>
  <c r="H72" i="3" s="1"/>
  <c r="G73" i="3"/>
  <c r="G72" i="3" s="1"/>
  <c r="C73" i="3"/>
  <c r="D73" i="3"/>
  <c r="D72" i="3" s="1"/>
  <c r="C68" i="3"/>
  <c r="L63" i="3"/>
  <c r="K63" i="3"/>
  <c r="J63" i="3"/>
  <c r="I63" i="3"/>
  <c r="H63" i="3"/>
  <c r="G63" i="3"/>
  <c r="D63" i="3"/>
  <c r="C63" i="3"/>
  <c r="L59" i="3"/>
  <c r="L58" i="3" s="1"/>
  <c r="K59" i="3"/>
  <c r="K58" i="3" s="1"/>
  <c r="J59" i="3"/>
  <c r="J58" i="3" s="1"/>
  <c r="I59" i="3"/>
  <c r="I58" i="3" s="1"/>
  <c r="H59" i="3"/>
  <c r="H58" i="3" s="1"/>
  <c r="G59" i="3"/>
  <c r="G58" i="3" s="1"/>
  <c r="D59" i="3"/>
  <c r="D58" i="3" s="1"/>
  <c r="C59" i="3"/>
  <c r="C58" i="3" s="1"/>
  <c r="L52" i="3"/>
  <c r="K52" i="3"/>
  <c r="J52" i="3"/>
  <c r="I52" i="3"/>
  <c r="H52" i="3"/>
  <c r="G52" i="3"/>
  <c r="D52" i="3"/>
  <c r="C52" i="3"/>
  <c r="L46" i="3"/>
  <c r="K46" i="3"/>
  <c r="J46" i="3"/>
  <c r="I46" i="3"/>
  <c r="H46" i="3"/>
  <c r="G46" i="3"/>
  <c r="D46" i="3"/>
  <c r="C46" i="3"/>
  <c r="L41" i="3"/>
  <c r="K41" i="3"/>
  <c r="K40" i="3" s="1"/>
  <c r="J41" i="3"/>
  <c r="J40" i="3" s="1"/>
  <c r="I41" i="3"/>
  <c r="I40" i="3" s="1"/>
  <c r="H41" i="3"/>
  <c r="H40" i="3" s="1"/>
  <c r="G41" i="3"/>
  <c r="G40" i="3" s="1"/>
  <c r="D41" i="3"/>
  <c r="D40" i="3" s="1"/>
  <c r="C40" i="3"/>
  <c r="C72" i="3" l="1"/>
  <c r="L40" i="3"/>
  <c r="L32" i="3"/>
  <c r="K32" i="3"/>
  <c r="J32" i="3"/>
  <c r="I32" i="3"/>
  <c r="H32" i="3"/>
  <c r="G32" i="3"/>
  <c r="D32" i="3"/>
  <c r="C32" i="3"/>
  <c r="K5" i="3"/>
  <c r="J5" i="3"/>
  <c r="I5" i="3"/>
  <c r="H23" i="3"/>
  <c r="G23" i="3"/>
  <c r="D23" i="3"/>
  <c r="C23" i="3"/>
  <c r="L5" i="3"/>
  <c r="H5" i="3"/>
  <c r="D5" i="3"/>
  <c r="C5" i="3"/>
  <c r="D4" i="3" l="1"/>
  <c r="G4" i="3"/>
  <c r="H4" i="3"/>
  <c r="C4" i="3"/>
  <c r="K4" i="3" l="1"/>
  <c r="I4" i="3"/>
  <c r="L4" i="3"/>
  <c r="J4" i="3"/>
  <c r="B9" i="16"/>
  <c r="D9" i="16"/>
  <c r="C9" i="16"/>
  <c r="D4" i="25" l="1"/>
  <c r="C4" i="25"/>
  <c r="D81" i="25"/>
  <c r="G81" i="25"/>
  <c r="C81" i="25"/>
  <c r="H71" i="25"/>
  <c r="G71" i="25"/>
  <c r="D71" i="25"/>
  <c r="C71" i="25"/>
  <c r="C61" i="25"/>
  <c r="G61" i="25"/>
  <c r="C51" i="25"/>
  <c r="H51" i="25"/>
  <c r="G51" i="25"/>
  <c r="C41" i="25"/>
  <c r="D41" i="25"/>
  <c r="C31" i="25"/>
  <c r="G31" i="25"/>
  <c r="H31" i="25"/>
  <c r="C18" i="25"/>
  <c r="D18" i="25"/>
  <c r="H41" i="25"/>
  <c r="G41" i="25"/>
  <c r="H81" i="25"/>
  <c r="H61" i="25"/>
  <c r="D61" i="25"/>
  <c r="D51" i="25"/>
  <c r="D31" i="25"/>
  <c r="H18" i="25"/>
  <c r="G18" i="25"/>
  <c r="G4" i="25"/>
  <c r="H4" i="25"/>
  <c r="C91" i="25" l="1"/>
  <c r="G91" i="25"/>
  <c r="H91" i="25"/>
  <c r="D91" i="25"/>
  <c r="H34" i="8"/>
  <c r="G34" i="8"/>
  <c r="B3" i="20"/>
  <c r="C25" i="20" s="1"/>
  <c r="D3" i="20"/>
  <c r="C37" i="20" s="1"/>
  <c r="B36" i="20"/>
  <c r="B31" i="20"/>
  <c r="B26" i="20"/>
  <c r="B21" i="20"/>
  <c r="B15" i="20"/>
  <c r="C3" i="20"/>
  <c r="C7" i="20" l="1"/>
  <c r="C9" i="20"/>
  <c r="C11" i="20"/>
  <c r="C13" i="20"/>
  <c r="C16" i="20"/>
  <c r="C18" i="20"/>
  <c r="C20" i="20"/>
  <c r="C22" i="20"/>
  <c r="C24" i="20"/>
  <c r="C26" i="20"/>
  <c r="C28" i="20"/>
  <c r="C30" i="20"/>
  <c r="C32" i="20"/>
  <c r="C34" i="20"/>
  <c r="C36" i="20"/>
  <c r="C38" i="20"/>
  <c r="C6" i="20"/>
  <c r="C8" i="20"/>
  <c r="C10" i="20"/>
  <c r="C12" i="20"/>
  <c r="C14" i="20"/>
  <c r="C15" i="20"/>
  <c r="C17" i="20"/>
  <c r="C19" i="20"/>
  <c r="C21" i="20"/>
  <c r="C23" i="20"/>
  <c r="C27" i="20"/>
  <c r="C29" i="20"/>
  <c r="C31" i="20"/>
  <c r="C33" i="20"/>
  <c r="C35" i="20"/>
  <c r="A12" i="5"/>
  <c r="M5" i="9" l="1"/>
  <c r="F5" i="9"/>
  <c r="E3" i="21"/>
  <c r="B3" i="21"/>
  <c r="J5" i="9"/>
  <c r="I5" i="9"/>
  <c r="D34" i="8" l="1"/>
  <c r="C34" i="8"/>
  <c r="A10" i="5"/>
  <c r="A6" i="5" s="1"/>
  <c r="A7" i="5" l="1"/>
  <c r="F8" i="5"/>
  <c r="G8" i="5"/>
  <c r="C3" i="14"/>
  <c r="C9" i="14"/>
  <c r="C13" i="14"/>
  <c r="C11" i="14"/>
  <c r="C8" i="14"/>
  <c r="C6" i="14"/>
  <c r="C4" i="14"/>
  <c r="C15" i="14"/>
  <c r="C14" i="14"/>
  <c r="C12" i="14"/>
  <c r="C10" i="14"/>
  <c r="C7" i="14"/>
  <c r="C5" i="14"/>
  <c r="K8" i="5"/>
  <c r="B8" i="5"/>
  <c r="J8" i="5"/>
  <c r="E8" i="5"/>
  <c r="I8" i="5"/>
  <c r="D8" i="5"/>
  <c r="L8" i="5"/>
  <c r="H8" i="5"/>
  <c r="C8" i="5"/>
  <c r="A8" i="5" l="1"/>
  <c r="D3" i="15"/>
</calcChain>
</file>

<file path=xl/comments1.xml><?xml version="1.0" encoding="utf-8"?>
<comments xmlns="http://schemas.openxmlformats.org/spreadsheetml/2006/main">
  <authors>
    <author>Admin</author>
  </authors>
  <commentList>
    <comment ref="A1" authorId="0">
      <text>
        <r>
          <rPr>
            <b/>
            <sz val="8"/>
            <color indexed="81"/>
            <rFont val="Tahoma"/>
            <family val="2"/>
            <charset val="204"/>
          </rPr>
          <t>В ячейках фиолетового цвета указывать общее количество участников клубного формирования (чел.)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A1" authorId="0">
      <text>
        <r>
          <rPr>
            <sz val="8"/>
            <color indexed="81"/>
            <rFont val="Tahoma"/>
            <family val="2"/>
            <charset val="204"/>
          </rPr>
          <t xml:space="preserve">Данный раздел содержит большое количество листов, поэтому перед отправкой документа на печать, обязательно укажите область печати 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A1" authorId="0">
      <text>
        <r>
          <rPr>
            <b/>
            <sz val="8"/>
            <color indexed="81"/>
            <rFont val="Tahoma"/>
            <family val="2"/>
            <charset val="204"/>
          </rPr>
          <t>В данной таблице не указываются  сведения об аттестации для заключения эффективных контрактов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<sst xmlns="http://schemas.openxmlformats.org/spreadsheetml/2006/main" count="953" uniqueCount="687">
  <si>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</si>
  <si>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</si>
  <si>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</si>
  <si>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</si>
  <si>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</si>
  <si>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</si>
  <si>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</si>
  <si>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</si>
  <si>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</si>
  <si>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</si>
  <si>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учащиеся ПУ, ССУЗов</t>
  </si>
  <si>
    <t>студенты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</si>
  <si>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</si>
  <si>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</si>
  <si>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</si>
  <si>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</si>
  <si>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</si>
  <si>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</si>
  <si>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</si>
  <si>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</si>
  <si>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</si>
  <si>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</si>
  <si>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</si>
  <si>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</si>
  <si>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</si>
  <si>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</si>
  <si>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</si>
  <si>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</si>
  <si>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</si>
  <si>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</si>
  <si>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</si>
  <si>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</si>
  <si>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</si>
  <si>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</si>
  <si>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</si>
  <si>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</si>
  <si>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</si>
  <si>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</si>
  <si>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</si>
  <si>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</si>
  <si>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</si>
  <si>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</si>
  <si>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</si>
  <si>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</si>
  <si>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</si>
  <si>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менеджеров по связям с общественностью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</si>
  <si>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</si>
  <si>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</si>
  <si>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</si>
  <si>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</si>
  <si>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</si>
  <si>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</si>
  <si>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</si>
  <si>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</si>
  <si>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</si>
  <si>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</si>
  <si>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</si>
  <si>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</si>
  <si>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</si>
  <si>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</si>
  <si>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</si>
  <si>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</si>
  <si>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</si>
  <si>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</si>
  <si>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</si>
  <si>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</si>
  <si>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</si>
  <si>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</si>
  <si>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</si>
  <si>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</si>
  <si>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</si>
  <si>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</si>
  <si>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</si>
  <si>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</si>
  <si>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от 30 лет и старше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</si>
  <si>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</si>
  <si>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</si>
  <si>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</si>
  <si>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</si>
  <si>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</si>
  <si>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</si>
  <si>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</si>
  <si>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</si>
  <si>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</si>
  <si>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</si>
  <si>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</si>
  <si>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</si>
  <si>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</si>
  <si>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</si>
  <si>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</si>
  <si>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</si>
  <si>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</si>
  <si>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</si>
  <si>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</si>
  <si>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Дата проведения</t>
  </si>
  <si>
    <t>Место проведения</t>
  </si>
  <si>
    <t>Количество, принявших участие в мероприятии (чел.)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</si>
  <si>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</si>
  <si>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</si>
  <si>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</si>
  <si>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</si>
  <si>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</si>
  <si>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</si>
  <si>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</si>
  <si>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</si>
  <si>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</si>
  <si>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</si>
  <si>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</si>
  <si>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</si>
  <si>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14 лет до 18 лет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</si>
  <si>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</si>
  <si>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</si>
  <si>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</si>
  <si>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</si>
  <si>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</si>
  <si>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</si>
  <si>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</si>
  <si>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</si>
  <si>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</si>
  <si>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</si>
  <si>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</si>
  <si>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</si>
  <si>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</si>
  <si>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</si>
  <si>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</si>
  <si>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Название меропрятия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</si>
  <si>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</si>
  <si>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Количество участников мероприятия (чел.)</t>
  </si>
  <si>
    <t>Возрастная характеристика участников мероприятия</t>
  </si>
  <si>
    <t>5.2. Мероприятия по месту жительства</t>
  </si>
  <si>
    <t>Наименование мероприятия</t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</si>
  <si>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</si>
  <si>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</si>
  <si>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</si>
  <si>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</si>
  <si>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</si>
  <si>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</si>
  <si>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</si>
  <si>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</si>
  <si>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Название учреждения, проводившего повышение квалификации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</si>
  <si>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</si>
  <si>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</si>
  <si>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</si>
  <si>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</si>
  <si>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</si>
  <si>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</si>
  <si>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</si>
  <si>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</si>
  <si>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</si>
  <si>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</si>
  <si>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</si>
  <si>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</si>
  <si>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</si>
  <si>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</si>
  <si>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</si>
  <si>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</si>
  <si>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</si>
  <si>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</si>
  <si>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</si>
  <si>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</si>
  <si>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</si>
  <si>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</si>
  <si>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</si>
  <si>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</si>
  <si>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</si>
  <si>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</si>
  <si>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</si>
  <si>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</si>
  <si>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</si>
  <si>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</si>
  <si>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</si>
  <si>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</si>
  <si>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</si>
  <si>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Аккаунт в социальной сети "Вконтакте"</t>
  </si>
  <si>
    <t>Группа в социальной сети "Вконтакте"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</si>
  <si>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</si>
  <si>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</si>
  <si>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</si>
  <si>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</si>
  <si>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</si>
  <si>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</si>
  <si>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</si>
  <si>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</si>
  <si>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</si>
  <si>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</si>
  <si>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</si>
  <si>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</si>
  <si>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</si>
  <si>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</si>
  <si>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</si>
  <si>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</si>
  <si>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</si>
  <si>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</si>
  <si>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</si>
  <si>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</si>
  <si>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</si>
  <si>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высшее, из них: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</si>
  <si>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</si>
  <si>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</si>
  <si>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</si>
  <si>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</si>
  <si>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</si>
  <si>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</si>
  <si>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Степень участия в организации мероприятия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</si>
  <si>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</si>
  <si>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</si>
  <si>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</si>
  <si>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</si>
  <si>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</si>
  <si>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</si>
  <si>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</si>
  <si>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Комитет по делам молодежи мэрии города Новосибирска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</si>
  <si>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</si>
  <si>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</si>
  <si>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</si>
  <si>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</si>
  <si>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</si>
  <si>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</si>
  <si>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</si>
  <si>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</si>
  <si>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</si>
  <si>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</si>
  <si>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5.3. Участие в организации мероприятий других уровней (международный, Всероссийский, региональный, областной)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</si>
  <si>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</si>
  <si>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</si>
  <si>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</si>
  <si>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</si>
  <si>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</si>
  <si>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</si>
  <si>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условно осужденные; </t>
    </r>
  </si>
  <si>
    <t>По месту жительства</t>
  </si>
  <si>
    <t>1. ОБЩИЕ СВЕДЕНИЯ</t>
  </si>
  <si>
    <t>Учредитель</t>
  </si>
  <si>
    <t xml:space="preserve">Количество </t>
  </si>
  <si>
    <t xml:space="preserve">Сроки проведения </t>
  </si>
  <si>
    <t>Количество участников</t>
  </si>
  <si>
    <t>Цель мероприятия</t>
  </si>
  <si>
    <t>Направление деятельности, Наименование мероприятия</t>
  </si>
  <si>
    <t>ИТОГО</t>
  </si>
  <si>
    <t>Направленные на пропаганду здорового образа жизни</t>
  </si>
  <si>
    <t>По поддержке молодежного творчества</t>
  </si>
  <si>
    <t>По поддержке работающей молодежи</t>
  </si>
  <si>
    <t>Направленные на занятость молодежи</t>
  </si>
  <si>
    <t>По туризму</t>
  </si>
  <si>
    <t>По инновационному направлению</t>
  </si>
  <si>
    <t>По поддежке молодой семьи</t>
  </si>
  <si>
    <t>Направленные на профилактику ассоциальных явлений (для подростков и молодежи)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</si>
  <si>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</si>
  <si>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</si>
  <si>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</si>
  <si>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</si>
  <si>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</si>
  <si>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</si>
  <si>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</si>
  <si>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 xml:space="preserve">  1.3. Участие в социально-значимой деятельности занимающихся в клубных формированиях</t>
  </si>
  <si>
    <t>Федеральные</t>
  </si>
  <si>
    <t>Международные</t>
  </si>
  <si>
    <r>
      <t>Дата проведения (</t>
    </r>
    <r>
      <rPr>
        <b/>
        <u/>
        <sz val="14"/>
        <color theme="1"/>
        <rFont val="Times New Roman"/>
        <family val="1"/>
        <charset val="204"/>
      </rPr>
      <t>д.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м.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г.</t>
    </r>
    <r>
      <rPr>
        <b/>
        <sz val="14"/>
        <color theme="1"/>
        <rFont val="Times New Roman"/>
        <family val="1"/>
        <charset val="204"/>
      </rPr>
      <t>)</t>
    </r>
  </si>
  <si>
    <t>Городские</t>
  </si>
  <si>
    <t>Региональные</t>
  </si>
  <si>
    <t>Областные</t>
  </si>
  <si>
    <t>Всероссийские</t>
  </si>
  <si>
    <t>Содействие развитию активной жизненной позиции молодежи</t>
  </si>
  <si>
    <t>Гражданское и патриотическое воспитание молодёжи</t>
  </si>
  <si>
    <t>Адрес</t>
  </si>
  <si>
    <t>количество в группе   (чел.)</t>
  </si>
  <si>
    <t>посещаемость    сутки/год   (чел.)</t>
  </si>
  <si>
    <t>уникальных посетителей  (чел.)</t>
  </si>
  <si>
    <t>5.1 ГОРОДСКИЕ МЕРОПРИЯТИЯ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</si>
  <si>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</si>
  <si>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</si>
  <si>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</si>
  <si>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</si>
  <si>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</si>
  <si>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</si>
  <si>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</si>
  <si>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</si>
  <si>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</si>
  <si>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</si>
  <si>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</si>
  <si>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</si>
  <si>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Итого</t>
  </si>
  <si>
    <t>ВК (внутриклубное)</t>
  </si>
  <si>
    <t>ВУ (внутриучрежд.)</t>
  </si>
  <si>
    <t>Место  проведения</t>
  </si>
  <si>
    <t>МБУ "Дом молодежи Железнодорожного района"</t>
  </si>
  <si>
    <t>и.о.директора</t>
  </si>
  <si>
    <t>Никулина С.Е.</t>
  </si>
  <si>
    <t>Муниципальное бюджетное учреждение  города Новосибирска "Дом молодежи Железнодорожного района" (МБУ "Дом молодежи Железнодорожного района")      06.07.2006</t>
  </si>
  <si>
    <t>630004, г. Новосибирск, ул. Дмитрия Шамшурина, 10                                                                                                    e-mail: dommolodezhy@gmail.com  
тел. 204-98-16                                                                                                                                                                     страница на портале тымолод: http://www.timolod.ru/centers/</t>
  </si>
  <si>
    <t>Никулина Светлана Евгеньевна</t>
  </si>
  <si>
    <t>фамилия имя отчество и.о. директора</t>
  </si>
  <si>
    <t>Офис ул. Дмитрия Шамшурина, 10, на первом этаже жилого дома с отдельным входом; 
отдел физической культуры и спорта ул. Владимировская, 6, на первом этаже жилого дома с отдельным входом; 
отдел молодёжного и семейного досуга ул. Нарымская, 25, на первом этаже жилого дома с отдельным входом; 
отдел творческих программ ул. Советская, 53 на цокольном этаже жилого дома с отдельным входом; 
отдел проектного творчества ул. Челюскинцев, 3 на первом и цокольном этажах жилого дома с отдельным входом; 
отдел клубной деятельности ул. Дмитрия Шамшурина, 47 на первом и цокольном этажах жилого дома с отдельным входом.</t>
  </si>
  <si>
    <t>Офис ул. Дмитрия Шамшурина, 10 - 97.2 кв.м.; 
отдел физической культуры и спорта ул. Владимировская, 6 - 481.7 кв.м.; 
отдел молодёжного и семейного досуга ул. Нарымская, 25 - 201.6 кв.м.; 
отдел творческих программ ул. Советская, 53 - 173.6 кв.м.; 
отдел проектного творчества ул. Челюскинцев, 3 - 316.5 кв.м.; 
отдел клубной деятельности ул. Дмитрия Шамшурина, 47 - 448.4 кв.м. 
Итого: 1716 кв.м.</t>
  </si>
  <si>
    <t>Офис - 5; 
отдел физической культуры и спорта - 12; 
отдел молодёжного и семейного досуга  - 6; 
отдел творческих программ - 7; 
отдел проектного творчества - 11; 
отдел клубной деятельности - 10                                                                                                                                                                                                                      Итого: 51</t>
  </si>
  <si>
    <t>Береги природу</t>
  </si>
  <si>
    <t>Спорт против наркотиков</t>
  </si>
  <si>
    <t>Спортивная семья</t>
  </si>
  <si>
    <t>Владимировская,6</t>
  </si>
  <si>
    <t>Общегородской субботник</t>
  </si>
  <si>
    <t>Концерт на празднике «День Защитника Отечества»</t>
  </si>
  <si>
    <t>Библиотека имени Чехова</t>
  </si>
  <si>
    <t>территория рядом с Владимировска,6</t>
  </si>
  <si>
    <t>Сдача крови</t>
  </si>
  <si>
    <t xml:space="preserve">пункт приема </t>
  </si>
  <si>
    <t>«Открытая фотостудия 2018»</t>
  </si>
  <si>
    <t>«Крыша 2.0»</t>
  </si>
  <si>
    <t>«Кудрявый Ёж – 2018»</t>
  </si>
  <si>
    <t>«Свой мир»</t>
  </si>
  <si>
    <t>Среднесрочный февраль-ноябрь</t>
  </si>
  <si>
    <t>«Дом творчества глухих 2018»</t>
  </si>
  <si>
    <t>долгосрочный</t>
  </si>
  <si>
    <t>Парад идей 2018</t>
  </si>
  <si>
    <t>«Неформальный институт»</t>
  </si>
  <si>
    <t>«Поддержка инициатив молодых художников»</t>
  </si>
  <si>
    <t>«Молодой ведущий»</t>
  </si>
  <si>
    <t>Создание творческого объединения «Квартира»</t>
  </si>
  <si>
    <t>«Английский на Этаже»</t>
  </si>
  <si>
    <t>Творческое объединение музыкантов «ТЧК»</t>
  </si>
  <si>
    <t>«За пределами – 2»</t>
  </si>
  <si>
    <t>Отряд событийныйх волонтеров МОСТ</t>
  </si>
  <si>
    <t>Центр событий</t>
  </si>
  <si>
    <t>Студия звукозаписи "Громко"</t>
  </si>
  <si>
    <t>Ер -Арт</t>
  </si>
  <si>
    <t>Играя на гитаре</t>
  </si>
  <si>
    <t>Рука об руку</t>
  </si>
  <si>
    <t>долгосрочный  февраль-ноябрь</t>
  </si>
  <si>
    <t>Артбросок</t>
  </si>
  <si>
    <t>среднесрочный февраль-сентярь</t>
  </si>
  <si>
    <t>среднесрочный апрель-ноябрь</t>
  </si>
  <si>
    <t>краткосрочный февраль-март</t>
  </si>
  <si>
    <t>среднесрочный февраль-май</t>
  </si>
  <si>
    <t>19-30</t>
  </si>
  <si>
    <t>14-30</t>
  </si>
  <si>
    <t>14-18</t>
  </si>
  <si>
    <t>14-25</t>
  </si>
  <si>
    <t>Этажная монтажная</t>
  </si>
  <si>
    <t>краткосрочный июнь-ноябрь</t>
  </si>
  <si>
    <t>16-35</t>
  </si>
  <si>
    <t>«Пионеры Новосибирска»</t>
  </si>
  <si>
    <t>долгосрочный январь-декабрь</t>
  </si>
  <si>
    <t>9 14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</si>
  <si>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</si>
  <si>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</si>
  <si>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</si>
  <si>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</si>
  <si>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</si>
  <si>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</si>
  <si>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</si>
  <si>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</si>
  <si>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</si>
  <si>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</si>
  <si>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</si>
  <si>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16</t>
  </si>
  <si>
    <t>17</t>
  </si>
  <si>
    <t>вожатский отряд "Эспресс 2.0"</t>
  </si>
  <si>
    <t>Творим красоту</t>
  </si>
  <si>
    <t>«Создание спортивно-оздоровительного центра «Домик» как открытого молодежного пространства в сфере ЗОЖ».</t>
  </si>
  <si>
    <t>«Стальной Конёк+»</t>
  </si>
  <si>
    <t>долгосрочный февраль-ноябрь</t>
  </si>
  <si>
    <t>краткосрочный февраль-июль</t>
  </si>
  <si>
    <t>краткосровный апрель-ноябрь</t>
  </si>
  <si>
    <t>долгосрочный/проекту несколько лет февраль-ноябрь</t>
  </si>
  <si>
    <t>краткосрочный февраль-май</t>
  </si>
  <si>
    <t>краткосрочныйфевраль-июль</t>
  </si>
  <si>
    <t>Пионерская смена</t>
  </si>
  <si>
    <t>13.07-02.08</t>
  </si>
  <si>
    <t>Детский-оздоровительный лагерь «Калейдоскоп»  с.Боровое НСО</t>
  </si>
  <si>
    <t>19 - 23 мая</t>
  </si>
  <si>
    <t>Детский санаторно-оздоровительный лагерь "Тимуровец"</t>
  </si>
  <si>
    <t>9 /15 лет</t>
  </si>
  <si>
    <t>12/17 лет</t>
  </si>
  <si>
    <t>Выезной лагерь "Отдыхаем вместе"</t>
  </si>
  <si>
    <t>Ночь музеев</t>
  </si>
  <si>
    <t>городское</t>
  </si>
  <si>
    <t>Организация и проведение мероприятий, направленных на содействие формированию активной жизненной позиции молодежи</t>
  </si>
  <si>
    <t>гродское</t>
  </si>
  <si>
    <t>Land-art фестиваль</t>
  </si>
  <si>
    <t>Серия фестивалей «Евротур»</t>
  </si>
  <si>
    <t>Фестиваль «Фотопикник»</t>
  </si>
  <si>
    <t>Фестиваль стартапов"Осенины"</t>
  </si>
  <si>
    <t>Музыкальный конкурс «От барокко до джаз-рока»</t>
  </si>
  <si>
    <t>Тайный концерт</t>
  </si>
  <si>
    <t>16-30</t>
  </si>
  <si>
    <t>18-30</t>
  </si>
  <si>
    <t>Вокальный конкурс им. Ободзинского</t>
  </si>
  <si>
    <t xml:space="preserve"> «Пять минут после Победы»</t>
  </si>
  <si>
    <t>«Фестиваль «Дело»</t>
  </si>
  <si>
    <t>все возраста</t>
  </si>
  <si>
    <t>Городская юношеская хоккейная лига «Стальной конек»</t>
  </si>
  <si>
    <t xml:space="preserve">содействие формированию здорового образа жизни </t>
  </si>
  <si>
    <t>2 форум глухих</t>
  </si>
  <si>
    <t>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</t>
  </si>
  <si>
    <t xml:space="preserve">Организация мероприятий в сфере молодежной политики, направленных на гражданское и патриотическое воспитание молодежи, вос-питание толерантности в молодежной среде, формирование правовых, культурных и нравственных ценностей среди молодежи. </t>
  </si>
  <si>
    <t>Организация мероприятий в сфере молодежной политики, направленных на вовлечение молодежи в иннова-ционную, предпринимательскую, добровольческую деятельность, а также на развитие гражданской активно-сти молодежи и формирование здорового образа жизни</t>
  </si>
  <si>
    <t>районный</t>
  </si>
  <si>
    <t>творческий конкурс "Супер герои"</t>
  </si>
  <si>
    <t>16-25</t>
  </si>
  <si>
    <t>районнный</t>
  </si>
  <si>
    <t>Масленица в Первомайском сквере</t>
  </si>
  <si>
    <t xml:space="preserve">все возраста </t>
  </si>
  <si>
    <t>«Детский Летний фестиваль «Кидсград»</t>
  </si>
  <si>
    <t>ткрытый фестиваль творчество детей и молодежи с ОВЗ «Наш мир»</t>
  </si>
  <si>
    <t>12-18 лет</t>
  </si>
  <si>
    <t>Выставка: Подари улыбку</t>
  </si>
  <si>
    <t>район</t>
  </si>
  <si>
    <t>9-18 лет</t>
  </si>
  <si>
    <t>Конкурс «Маленькая мисс» для детей с ОВЗ</t>
  </si>
  <si>
    <t>Грузовичок</t>
  </si>
  <si>
    <t>Фестиваль «StreetWorkout and CrossFit»</t>
  </si>
  <si>
    <t xml:space="preserve">Организация мероприятий в сфере молодежной политики, направленных на вовлечение молодежи в иннова-ционную, предпринимательскую, добровольческую деятельность, а также на развитие гражданской активно-сти молодежи и формирование здорового образа жизни. </t>
  </si>
  <si>
    <t>Турнир по настольному теннису в рамках Дня пожилого человека</t>
  </si>
  <si>
    <t>Организация мероприятий в сфере молодежной политики, направленных на вовлечение молодежи в иннова-ционную, предпринимательскую, добровольческую деятельность, а также на развитие гражданской активно-сти молодежи и формирование здорового образа жизни.</t>
  </si>
  <si>
    <t>от 14 до 60 лет</t>
  </si>
  <si>
    <t>Турнир по хоккею среди женских команд</t>
  </si>
  <si>
    <t>Спортивный праздник посвященный Дню Физкультурника</t>
  </si>
  <si>
    <t>Соревнования по русскому жиму</t>
  </si>
  <si>
    <t>Организация мероприятий в сфере молодежной политики, направленных на гражданское и патриотическое воспитание молодежи, вос-питание толерантности в молодежной среде, формирование правовых, культурных и нравственных ценностей среди молодежи</t>
  </si>
  <si>
    <t>Спортивный праздник «Игры на льду"</t>
  </si>
  <si>
    <t>Фестиваль "Родники"</t>
  </si>
  <si>
    <t>районный семинар «Новые формы работы с подростками, направленные на вовлечение их в социальную жизнь микрорайона»</t>
  </si>
  <si>
    <t>Интегрированная Новогодняя программа для молодежи с ОВЗ</t>
  </si>
  <si>
    <t>Выставка рисунка «Мальчиш-кибальчиш», посвященная празднованию 100-летию Всероссийского Ленинского Союза Молодежи</t>
  </si>
  <si>
    <t xml:space="preserve">район </t>
  </si>
  <si>
    <t>Ленина,71</t>
  </si>
  <si>
    <t>Городская акция «Ночь музеев на Этаже» проводится с целью привлечения внимания к социально-значимым проектам города Новосибирска.</t>
  </si>
  <si>
    <t xml:space="preserve">Событие, приуроченное к 125-летию города Новосибирска. Выставка Не картин, а людей/проектов/сообществ, которые трудятся во благо формирования городской среды и культурного облика нашего города. Главным плюсом и изюминкой события было знакомство гостей с социальнозначимыми проектами жителей нашего города и их авторами. </t>
  </si>
  <si>
    <t>11.06/29.06/26.08.2018</t>
  </si>
  <si>
    <t>скверы и парки города</t>
  </si>
  <si>
    <t>Уникальное событие, которое привлекло большое количество молодежи</t>
  </si>
  <si>
    <t>Серия городских фестивалей «Евротур»  проводится с целью создания условий для знакомства молодежи города Новосибирска с культурой европейских стран.</t>
  </si>
  <si>
    <t>ПКиО «У моря Обского» по адресу: ул. Софийская, 15</t>
  </si>
  <si>
    <t xml:space="preserve">создание условий для популяризации land art, как отдельного направления природного изоискусства. </t>
  </si>
  <si>
    <t>событие важное для нашего города, так как проводилось с целью создания условий для реализации творческой молодежи города Новосибирска в сфере ландшафтного дизайна и было направлено на расширение кругозора молодежи и продвижение социально-значимой деятельности жителей города Новосибирска.</t>
  </si>
  <si>
    <t>нестандартные для концертов места</t>
  </si>
  <si>
    <t>31.05/30.06/19.08/17.11</t>
  </si>
  <si>
    <t xml:space="preserve">Популяризация отечественной музыки, продвижение молодых музыкантов посредством формата события, интересные и удивительные площадки нашего города, любовь молодежи Новосибирска к музыке. </t>
  </si>
  <si>
    <t>Мероприятия вызывают устойчивый интерес у молодежи</t>
  </si>
  <si>
    <t>Нарымская,25</t>
  </si>
  <si>
    <t>Большой интерес со стороны предпринимателей, польза для участников, обмен опытом</t>
  </si>
  <si>
    <r>
      <rPr>
        <sz val="7"/>
        <rFont val="Times New Roman"/>
        <family val="1"/>
        <charset val="204"/>
      </rPr>
      <t xml:space="preserve">  </t>
    </r>
    <r>
      <rPr>
        <sz val="14"/>
        <color rgb="FF000000"/>
        <rFont val="Times New Roman"/>
        <family val="1"/>
        <charset val="204"/>
      </rPr>
      <t>цель создание условий для популяризации деятельности молодых предпринимателей среди молодежи города Новосибирска через фестивальную форму досуга.</t>
    </r>
  </si>
  <si>
    <t xml:space="preserve"> Участие в мероприятии в рамках фестиваля "Действуй в ритме молодёжи"</t>
  </si>
  <si>
    <t>3 августа /31 августа</t>
  </si>
  <si>
    <t>Благодарственное письмо  , мастер-классы</t>
  </si>
  <si>
    <t>участие в мероприятии в рамках фестиваля педагогических отрядов "из лета в лето"</t>
  </si>
  <si>
    <t>28 августа</t>
  </si>
  <si>
    <t>Центральный парк</t>
  </si>
  <si>
    <t>Благодарственное письмо, роль ведущих</t>
  </si>
  <si>
    <t>Фестиваль творческих коллективов «Окна».</t>
  </si>
  <si>
    <t>04.09.18 – 06.09.18</t>
  </si>
  <si>
    <t>Драматический театр, Новокузнецк</t>
  </si>
  <si>
    <t>жюри</t>
  </si>
  <si>
    <t>Открытый фестиваль-конкурс «Культпросвет»</t>
  </si>
  <si>
    <t>Диплом участника Конева В.Ю.</t>
  </si>
  <si>
    <t>февраль</t>
  </si>
  <si>
    <t>Благодарность за активное участие в открытом городском турнире по настольному теннису среди молодежных команд «11:0»</t>
  </si>
  <si>
    <t xml:space="preserve">Веселовой Марине </t>
  </si>
  <si>
    <t>Диплом за участие в открытом городском турнире по настольному теннису среди молодежных команд «11:0»</t>
  </si>
  <si>
    <t>Содружество</t>
  </si>
  <si>
    <t>команда МБУ "Дом молодежи Железнодорожного района"</t>
  </si>
  <si>
    <t xml:space="preserve">Благодарность за участие в студенческом профориентационном форме «Время первых» в качествен спикера . Институт культуры и молодежной политики </t>
  </si>
  <si>
    <t xml:space="preserve">20 апреля </t>
  </si>
  <si>
    <t>НГПУ, 28 Вилюйская ул.</t>
  </si>
  <si>
    <t>Панову Евгению</t>
  </si>
  <si>
    <t>Сертификат участника в цикле семинаров по теме: Профилактика суицидального поведения в подростково-юношеской среде</t>
  </si>
  <si>
    <t>аперель</t>
  </si>
  <si>
    <t>Терехова Ирина Васильевна</t>
  </si>
  <si>
    <t>апрель</t>
  </si>
  <si>
    <t xml:space="preserve">Веселова Марина Викторовна </t>
  </si>
  <si>
    <t>Благодарность участникам проекта «Дом творчества глухих» за активное участие в театрализованном представлении «Большое грандиозное что-то», приуроченному к 5-ю учреждения</t>
  </si>
  <si>
    <t>28 апреля</t>
  </si>
  <si>
    <t xml:space="preserve">Территория молодежи </t>
  </si>
  <si>
    <t>6 лагодарностей:Рогожкиной Элен,Сергучеву Иннокентию,Бочарова Полина , участник проекта «Дом творчества глухих»,Забелина Камилла, участник проекта «Дом творчества глухих»,Алехина Таисия, участник проекта «Дом творчества глухих»Бабуркина Анфиса, участник проекта «Дом творчества глухих»</t>
  </si>
  <si>
    <t xml:space="preserve">Благодарственное письмо за участие в детско-юнешеском фестивале «Юный тигр» КФ «Самурай» </t>
  </si>
  <si>
    <t>5 мая</t>
  </si>
  <si>
    <t>ул. Красина 74/1, спортивны центр «Темп»</t>
  </si>
  <si>
    <t xml:space="preserve">Благодарственное письмо КФ Самурай </t>
  </si>
  <si>
    <t xml:space="preserve">Благодарственное письмо за активное участие в развитии и популяризации боевых искусств в городе Новосибирске. Городской фестиваль единоборств «Щит и меч» </t>
  </si>
  <si>
    <t>24 мая</t>
  </si>
  <si>
    <t>Первомайский сквер</t>
  </si>
  <si>
    <t xml:space="preserve">Благодарственное пьсьмо Куведр Б.Х. МБУ «Дом молодежи Железнодорожного района» Диплом "Дому молодежи железнодорожного района "Благодарственное пьсьмо Юферев Е.М. МБУ Дом молодежи Железнодорожного района </t>
  </si>
  <si>
    <t xml:space="preserve">За активное участие в фестивале «Лето встречаем – семью величаем» фестиваль русской культуры </t>
  </si>
  <si>
    <t>26 мая</t>
  </si>
  <si>
    <t>7 дипломов за учатие:Диплом Альбине Вишняковой ,Елене Ашурковой ,Ледяевой Л.Ю.МБУ «Дом молодежи Железнодорожного района»,Рогожкина Элен МБУ «Дом молодежи Железнодорожного района»,Сергучев Иннокентий МБУ «Дом молодежи Железнодорожного района», за помощь в организации фестиваля Д.В.Бобровицкому</t>
  </si>
  <si>
    <t>Заельцовский парк</t>
  </si>
  <si>
    <t>Зимняя спартакиада среди работников учреждений молодежной политики</t>
  </si>
  <si>
    <t>27 февраля</t>
  </si>
  <si>
    <t>Чемской</t>
  </si>
  <si>
    <t xml:space="preserve">2 место (Быстрые лыжи) /2 место (Зимний боулинг) </t>
  </si>
  <si>
    <t>Общекомандный зачет в районном спортивном празднике «Кубок призывника» МБУ МЦ им. А. П. Чехова</t>
  </si>
  <si>
    <t>Диплом за 2 место команда «Богатырь» МБУ «Дом молодежи железнодорожного района» /Диплом за 3 место команда «Богатырь» МБУ «Дом молодежи железнодорожного района»</t>
  </si>
  <si>
    <t>Чехова</t>
  </si>
  <si>
    <t>Сертификат победителю конкурса «Парад идей 2018» в номинации «Создание комфортной среды проживания и формирования здорового образа жизни» - «семейный творческий центр глухих и слабослышащих»</t>
  </si>
  <si>
    <t>Сертификат победителя Ашуркова Елена</t>
  </si>
  <si>
    <t xml:space="preserve">42-й легкоатлетической эстафете Центрального округа, памяти Героя Советского Союза Валентина Афанасьевича Подневича (среди команд учреждений молодежной политики)  </t>
  </si>
  <si>
    <t>Диплом 3 степени «Дом молодежи Железнодорожного района»</t>
  </si>
  <si>
    <t xml:space="preserve">1 мая </t>
  </si>
  <si>
    <t xml:space="preserve">детско-юношеский фестиваль по Киокусинкай «Юный тигр» </t>
  </si>
  <si>
    <t xml:space="preserve">5 мая </t>
  </si>
  <si>
    <t>МБУ МЦ «Звездный»</t>
  </si>
  <si>
    <t xml:space="preserve">7 дипломов:2 место диплом Аликин Глеб,Бурмистров Матвей диплом за 3 место,Шин Ярослав диплом за 3 место,Абдулаев Зарид диплом за 2 место,Кондарашева Екатерина за 2 место,Кондрашев Лев за 3 место диплом,Худаева Азища за 3 местор диплом </t>
  </si>
  <si>
    <t>Диплом за 1 место команда «Богатырь» МБУ «Дом молодежи железнодорожного района»</t>
  </si>
  <si>
    <t>Чехова МЦ</t>
  </si>
  <si>
    <t>Сертификат победителю конкурса «Парад идей 2018» в номинации «Содействие развитию активной жизненной позиции молодежи» -«Street session ТЧК»</t>
  </si>
  <si>
    <t>Сертификат победителя Панов Евгений Олегович</t>
  </si>
  <si>
    <t xml:space="preserve">1 место диплом Худаева Нагина </t>
  </si>
  <si>
    <t>XVIII Городской вокальный конкурс «Перецвет» объединение «Центр»</t>
  </si>
  <si>
    <t>14-15 мая</t>
  </si>
  <si>
    <t>Гончаренко Кристина Диплом (СОЛО)</t>
  </si>
  <si>
    <t xml:space="preserve">Детский турнир по спортивным и бальным танцам «Новые имена» </t>
  </si>
  <si>
    <t>Грамота первой степени Поповой Екатерине в возратной категории Дети 2 Кубок Ча-Ча-Ча СОЛО</t>
  </si>
  <si>
    <t>День дефектологии "История в теории и практике"</t>
  </si>
  <si>
    <t xml:space="preserve">Благодарственное письмо Элен Даутовой, Сертификат Вишняковой Альбине Андреевне </t>
  </si>
  <si>
    <t>Летняя спартакиада для работников молодежной политики</t>
  </si>
  <si>
    <t>7 июня</t>
  </si>
  <si>
    <t>6 грамот. 2 место в общекомандном зачете</t>
  </si>
  <si>
    <t>Значек участника акуии "Этсафета патриотизма"</t>
  </si>
  <si>
    <t>9 мая</t>
  </si>
  <si>
    <t>Нарымский сквер</t>
  </si>
  <si>
    <t>10 шт. сотрудникам отдела культурно0массовой работы</t>
  </si>
  <si>
    <t>концертная программа "Виват,шурави" посвященная годовщине вывода советских войск из Афганистана</t>
  </si>
  <si>
    <t>15 февраля</t>
  </si>
  <si>
    <t>МКУ ВПЦ "Зенит"</t>
  </si>
  <si>
    <t>Егорову И.В, начальнику отдела</t>
  </si>
  <si>
    <t xml:space="preserve">X Сибирский фестиваль молодежных субкультур «Знаки» </t>
  </si>
  <si>
    <t>2 июня</t>
  </si>
  <si>
    <t>молодежный театр "Глобус</t>
  </si>
  <si>
    <t>Егоровой Наталье Благодарственное письмо</t>
  </si>
  <si>
    <t xml:space="preserve">Почетная грамота КДМ </t>
  </si>
  <si>
    <t>2018 год</t>
  </si>
  <si>
    <t>содружество</t>
  </si>
  <si>
    <t>Евсеенко Татьяна Юрьевна РКФ</t>
  </si>
  <si>
    <t>Ткаченко Тамара Петровна методист</t>
  </si>
  <si>
    <t>5-й открытый фестиваль творческой самодеятельности «Арт-калинка»</t>
  </si>
  <si>
    <t>сентбярь</t>
  </si>
  <si>
    <t>2 диплома за участие</t>
  </si>
  <si>
    <t xml:space="preserve">Команда «Прайд Тим» 2 место </t>
  </si>
  <si>
    <t>СРМ Флере Риммовне Зиятдиновной «Творим красоту-3»</t>
  </si>
  <si>
    <t>Вокзальная магистраль 5</t>
  </si>
  <si>
    <t>4 й кубок по панкратиону и грепплингу па призы мотоклуба «Ночные волки»</t>
  </si>
  <si>
    <t>сентябрь</t>
  </si>
  <si>
    <t>август</t>
  </si>
  <si>
    <t>Благодарственное письмо ТОС «Привокзальный» Железнодорожного района –</t>
  </si>
  <si>
    <t xml:space="preserve"> 2 место Куверер Башир</t>
  </si>
  <si>
    <t xml:space="preserve">Первенство Новосибирской области по Киокусинкай «дисциплина Синкёкусинкай» на кубок имени Святого Князя Александра Невского </t>
  </si>
  <si>
    <t>20 января</t>
  </si>
  <si>
    <t xml:space="preserve">ул. Тюленина, 27 </t>
  </si>
  <si>
    <t xml:space="preserve">Показательный поединок на кубок имени Святого Князя Невского  </t>
  </si>
  <si>
    <t xml:space="preserve">Тюленина, 27 </t>
  </si>
  <si>
    <t>1 место Полкова Тамара,2 место Блохин Илья, 2 место Денис Рейн, 2 место Ермоленко Даниэль, 3 место Зенин Матвей, 1 место Михуля Кирилл</t>
  </si>
  <si>
    <t>3 место Бурмистров Андрей,2 место Ульянцев Матвей,1 место Кузнецов Артем,2 место Верхотурв Дмитрий,3 место Худаева Азиза</t>
  </si>
  <si>
    <t xml:space="preserve">Открытое первенство Алтайского края по киокусинкай в разделе Кумитэ и Ката </t>
  </si>
  <si>
    <t>27-28 апреля</t>
  </si>
  <si>
    <t>Горно-Алтайский педагогический колледж» (большой зал), ул. Чорос-Гуркина 42.</t>
  </si>
  <si>
    <t>3 место Зенин Матвей, 2 место Черненко Кирилл,2 место Панкова Тамара</t>
  </si>
  <si>
    <t>Региональный фестиваль бального танца «Музыкальная весна -2018»</t>
  </si>
  <si>
    <t>1 место. Студия бального танца «Данс –клуб», 2 место Шаталова Ульяна и Мареева Мелания, За 2 место Мареева Мелания,</t>
  </si>
  <si>
    <t>За 3 место Харьковская Анна</t>
  </si>
  <si>
    <t>подготовку финалистов и призеров регионального фестиваля бального танца «Гармония-2018»</t>
  </si>
  <si>
    <t>Диплом за 1 место Дому молодежи Железнодорожного района студия бального танцы Данс-клуб»</t>
  </si>
  <si>
    <t xml:space="preserve">Межрегиональный турнир по Киокусинкая каратэ Республики Алтай  «Кумите» </t>
  </si>
  <si>
    <t>3-4 февраля</t>
  </si>
  <si>
    <t>Барнаул, пр. Социалистический, 91в (спортивный комплекс «Обь»)</t>
  </si>
  <si>
    <t xml:space="preserve">Занина Матвей грамота за 1 место </t>
  </si>
  <si>
    <t xml:space="preserve">Учебно-тренировочные показательные поединки по Карате . </t>
  </si>
  <si>
    <t>г. Барнаул, пр. Социалистический, 91в (</t>
  </si>
  <si>
    <t xml:space="preserve">Абдулаев Заршед грамота за 2 место ,Худаева Нигина 
 Грамота за 3 место,
</t>
  </si>
  <si>
    <t>Стальной рассвет Номинация: Дуэт-свободный стиль . Красноярское краевое региональное подразделение Федерации Арт-Фехтования</t>
  </si>
  <si>
    <t>Красноярск</t>
  </si>
  <si>
    <t>Региональная спортивна общественная организация «Федерация фехтования Томской области»</t>
  </si>
  <si>
    <t>томск</t>
  </si>
  <si>
    <t>Диплом Казачеку Владиславу Олеговичу за значительный вклад в развитие артистического фехтования на территории Сибирского федерально округа</t>
  </si>
  <si>
    <t xml:space="preserve">Грамота за 3 место Казачек Владислав Олегович,Макуха Ангелина Сергеевна
За 2 место ,Диплом участника Макуха Ангелина Сергеевна студия арт-фехтования «Argentum»,Диплом участника Коломогорова Дарья Федоровна студия арт-фехтования «Argentum»,Диплом участника Гориченко Дмитрий Алексеевич студия арт-фехтования «Argentum»,За 2 место  Гриченко Дмитрий Алексеевич ,За 2 место  Казачек Владислав Олегович  </t>
  </si>
  <si>
    <t>Чемпионат и Первенство Новосибирской области по панкратиону 27-28 января</t>
  </si>
  <si>
    <t>Кадиев Магомед 2 место,Раджабов Ислам 3 место</t>
  </si>
  <si>
    <t>27-28 февраля</t>
  </si>
  <si>
    <t>Региональный семинар «Эстафета поколений»</t>
  </si>
  <si>
    <t>Благодарственное письмо Бобровицкий Д.В.</t>
  </si>
  <si>
    <t>Все- в Сад 2 сибирский фестиваль ландшафтного дизайна и садоводства</t>
  </si>
  <si>
    <t>июнь</t>
  </si>
  <si>
    <t>Гран-при. Победа в конкурсе авторских садов Флера Зиятдинова</t>
  </si>
  <si>
    <t xml:space="preserve">Соревнования по общефизической подготовке с элементами киокусинкай Федерация Киокусинкай </t>
  </si>
  <si>
    <t>29 сентября</t>
  </si>
  <si>
    <t>2 место Худаева Нигина 18-19 лет</t>
  </si>
  <si>
    <t>Томск</t>
  </si>
  <si>
    <t>2 место Шин Ярослав 18-19 лет</t>
  </si>
  <si>
    <t>Участие в благотворительной акции «Подари Сад детства» «Областной центр социальной помощи семье и детям «Морской залив»</t>
  </si>
  <si>
    <t xml:space="preserve">Благодарственное письмо Зиятдиновой Флере </t>
  </si>
  <si>
    <t>Первенство УФО и СФО по Киокусинкай, группа дисциплин «Синкекусинкай» в разделе Кумитэ.</t>
  </si>
  <si>
    <t>Тюмень, ГАУ ТО «ЦОП «Тюмень-дзюдо»</t>
  </si>
  <si>
    <t>23-25 февраля</t>
  </si>
  <si>
    <t xml:space="preserve">Первенство России по киокусинкай среди юношей 14-15 лет в разделе кумитэ </t>
  </si>
  <si>
    <t>14 апреля</t>
  </si>
  <si>
    <t>Москва, центр боевых искусств</t>
  </si>
  <si>
    <t>Всероссийский фестиваль-конкурс детского, юношеского и профессионального творчества Путеводная звезда</t>
  </si>
  <si>
    <t>май</t>
  </si>
  <si>
    <t>25-26 мая</t>
  </si>
  <si>
    <t>МАУ ЦСП "Заря", ул. Спортивная, 2, Новосибирск</t>
  </si>
  <si>
    <t xml:space="preserve">Диплом за 3 место Озманян Артем ,Диплом за второе место Кравченко Владислав ,Диплом за 1 место Конурин Степан ,Диплом Худаева Азиза 3 место ,Диплом Бурмистров Матвей 1 место,Ермоленко Кирилл 3 Диплом место ,Диплом Райко Денис 1 место ,Диплом Худаева Нагина 1 место,Ермоленко Даниэль 3 место </t>
  </si>
  <si>
    <t xml:space="preserve">Открытый межрегиональный турнир «Победа» NO GI по джиу джитсу </t>
  </si>
  <si>
    <t xml:space="preserve">-3  июня </t>
  </si>
  <si>
    <t>Бородского 2/3</t>
  </si>
  <si>
    <t xml:space="preserve">Сертификат Руданову Дмитрию 3 место </t>
  </si>
  <si>
    <t>Диплом лауреата 3 степени Студия классического танца «Серебряные нити»</t>
  </si>
  <si>
    <t>Всероссийский фестиваль боевых искусств</t>
  </si>
  <si>
    <t xml:space="preserve"> </t>
  </si>
  <si>
    <t xml:space="preserve">2 международный фестиваль дизайна «Красный проспект» Конкурс дизайнеров костюма. </t>
  </si>
  <si>
    <t>14-18 мая</t>
  </si>
  <si>
    <t>Новосибирский государственный университет дизайна и искусств</t>
  </si>
  <si>
    <t xml:space="preserve">Сертификат финалиста Рогожкина Элен,Сертификат финалиста Сергучев Иннокентий,Лауреат ГРАН-ПРИ конкурса 
Рогожкина Элен, Сергучев Иннокентий, Чувакова Анна
</t>
  </si>
  <si>
    <t xml:space="preserve">Первенство по настольному теннису, посвященному VII Международному Сибирского Транспортному Форуму </t>
  </si>
  <si>
    <t>СГУПС</t>
  </si>
  <si>
    <t>3 место в первой степени Веселова Марина</t>
  </si>
  <si>
    <t>Офис - с 09.00-18.00 (суббота/воскресение- выходной);
отдел здорового образа жизни- 10.00-22.00 (без выходных)
отдел проектного творчества   - 10.00-22.00 (без выходных)
отдел социокультурной деятельности - 10; 10.00-22.00 (воскресение выходной))
отдел культурно-массовой работы 10.00-22.00 (без выходных)</t>
  </si>
  <si>
    <t>Офис - 12 чел.; 
отдел здорового образа жизни- 14;
отдел проектного творчества   - 16;
отдел социокультурной деятельности - 10; 
отдел культурно-массовой работы  - 12; 2 уборщика (хоккейные коробки) и 1 техник (подвал)                                                                                                                                          Итого: 67 чел.</t>
  </si>
  <si>
    <t>https://vk.com/gorod_zavtra</t>
  </si>
  <si>
    <t>146/6400</t>
  </si>
  <si>
    <t>https://www.instagram.com/gorodzavtra.dmzd/</t>
  </si>
  <si>
    <t>https://www.youtube.com/channel/UChlz_FoCyfyHELW0KwMVHpw</t>
  </si>
  <si>
    <t xml:space="preserve">учетно- отчетная документация для Руководителей КФ </t>
  </si>
  <si>
    <t>В помощь руководителям клубных формирований; "Руководителю о стиле и методах руководства; Инфщрмационно-методический сборник для специалистов по работе с молодежью,руководителей клубных формирований. Методическое пособие для специалистов по работе с молодежью "Новые подходы и технологии в работе с молодежью" Методические материалы "Об организации деятельности клубных формирований"</t>
  </si>
  <si>
    <t>Специалистам по рабте с молодежью по подготовке к аттестации Памятки: Формы работы клубных формирований; планирование социально-значимой деятельности;организация деятельности руководителя клубного формирования;организация волонтерских отрядов по пропаганде здорового образа жизни;планирование деятельности руководителя клубного формирования;развитие волонтерской деятельности в молодежной среде. Методические рекомендации "Организация физкультурн-оздоровительной и спортивно-массовой работы". Методическая разработка "Я выбираю здоровый образ жизни". Методические рекомендации для специалистов по работе с молодежью "Как получить грант?"</t>
  </si>
  <si>
    <t>Тема выступления: Традиционные требования к постановке стопы в русской балетной школе</t>
  </si>
  <si>
    <t>обучение по программе "Методическое сопровождение системы патриотического воспитания граждан"; 26 часов</t>
  </si>
  <si>
    <t>Прослушала практико-ориентированный курс "Основы социального проектирования и прогнозирования";16часов</t>
  </si>
  <si>
    <t>принимали участие в цикле семинаров по теме:"Профилактика суицидального поведения в подростково-юношеской среде";72 часа</t>
  </si>
  <si>
    <t>Принимала участие в образовательном интенсиве "Белый шум" для специалистов по связям с общественностью учреждений сферы молодежной политики города Новосибирска</t>
  </si>
  <si>
    <t>Прошел повышение квалификации по дополнительной профессиональной программе "Оказание первой помощи пострадавшим в ЧС", 24 часа</t>
  </si>
  <si>
    <t>Проведена проверка знанийтребований охраны труда по программе обучения руководителей и специалистов организаций по охране труда в объеме 40 часов</t>
  </si>
  <si>
    <t xml:space="preserve">Повышение квалификации с 13.08.18.по 16.08.18.,прошел обучение по программе " Техническая эксплуатация тепловых энергоустановок",24 часа. </t>
  </si>
  <si>
    <t>Прошла итоговую аттестацию в период с 24.09.18.-27.09.18. по программе повышения квалификации "Бюджетный (бухгалтерский отчет) учет и отчетность в соответствии с новыми федеральными стандартами в 2018 году",40 часов</t>
  </si>
  <si>
    <t>3-йМеждународный научный конгресс Всемирного совета танца ЮНЕСКО</t>
  </si>
  <si>
    <t>профессиональная переподготовка с01.102017по31.05.2018 ; по программе "Физическая культура и спорт"</t>
  </si>
  <si>
    <t>НФ НГУ им.Лесгафта,Санкт-Петербург</t>
  </si>
  <si>
    <t>Повышение квалификации с 17.09.18-24.09.18 по программе "Контрактная система в сфере закупок товаров,работ,услуг для обеспечения государственных и муниципальных нужд",в объеме 120 часов</t>
  </si>
  <si>
    <t>ООО "Верконт Сервис</t>
  </si>
  <si>
    <t>Министерство образования,науки и ииновационной политики Новосибирской области</t>
  </si>
  <si>
    <t>Агенство развития социальной политики г.Новосибирска Школа грантового проектирования</t>
  </si>
  <si>
    <t>МКУ "Городской центр психолого педагогической поддержки молодежи "Родник"</t>
  </si>
  <si>
    <t>Департамент культуры,спорта и молодежной политики мэрии г.Новосибирска,комитет по делам молодежи мэрии г.Новосибирска</t>
  </si>
  <si>
    <t xml:space="preserve"> Частное образовательное учреждение дополнительного профессионального образования "Учебный центр технико-экономических знаний".г.Новосибиск</t>
  </si>
  <si>
    <t xml:space="preserve">частное образовательное учреждение дополнительного профессионального образования Межрегиональный Учебно-консультационный центр профсоюзов </t>
  </si>
  <si>
    <t>ГАУ ДПО НСО "НОМЦПК"Новосибирский областной учебный центр).</t>
  </si>
  <si>
    <t>ЧОУ ВО САФБД "Сибирская академия финаисов и банковского дела" (частное образовательное учреждение высшего образования),г.Новосибирск</t>
  </si>
  <si>
    <t>Умей сказать:нет!</t>
  </si>
  <si>
    <t>Тематический вечер "Знаменитые бойцы ММА"</t>
  </si>
  <si>
    <t>Звездная Гостиная. Встреча с организатором "Танц отеля" Папасенко Е.</t>
  </si>
  <si>
    <t>Я СОЗиДАЮ,Кконкурсно-познавательные игры</t>
  </si>
  <si>
    <t>Внутриклубный чемпионат по ММА</t>
  </si>
  <si>
    <t>Открытый мастер-класс по фехтованию</t>
  </si>
  <si>
    <t>Игровая прогамма,посвященная Декаде пожилого человека</t>
  </si>
  <si>
    <t>Мастер-класс "Ознакомление со стилем модерн"</t>
  </si>
  <si>
    <t>Посещение гала-концерта Вадима Глузмана. Премьера НГАТОБ. Погружение в вокальную музыку.Беседа о вокальном исполнительстве</t>
  </si>
  <si>
    <t>Поэзия и музыка в драматическом театре. Беседа</t>
  </si>
  <si>
    <t>Конкурсная программа "Путешествие в страну здоровяков"</t>
  </si>
  <si>
    <t xml:space="preserve"> За храбрость и мужество".беседа о героях</t>
  </si>
  <si>
    <t>Что такое этикет?</t>
  </si>
  <si>
    <t>Друзья здоровья,беседа ,конкурсы</t>
  </si>
  <si>
    <t>10..10.2018</t>
  </si>
  <si>
    <t>13-14.10.2018</t>
  </si>
  <si>
    <t>ул.Шамшурина,47</t>
  </si>
  <si>
    <t>ул.Владимировская,6</t>
  </si>
  <si>
    <t>ул.Советская,53</t>
  </si>
  <si>
    <t>День молодежи "Мы вместе",праздничная программа</t>
  </si>
  <si>
    <t>Тематический вечер "Потеряная жизнь"</t>
  </si>
  <si>
    <t>Конкурс социальных плакатов"Будем здоровы"</t>
  </si>
  <si>
    <t>Музыкальная викторина "Песенное путешествие"</t>
  </si>
  <si>
    <t>Мы выбираем жизнь</t>
  </si>
  <si>
    <t>ул.Нарымская,25</t>
  </si>
  <si>
    <t>Танцевально-игровая программа "Я выбираю ЗОЖ"</t>
  </si>
  <si>
    <t>Фкция:Сбор книг,видеофильмов и игрушек для детских домов</t>
  </si>
  <si>
    <t>Акция: Сбор макулатуры</t>
  </si>
  <si>
    <t>Спаринговые встречи с приглашением другой федерации</t>
  </si>
  <si>
    <t>Организация площадки "Богатырские забавы"</t>
  </si>
  <si>
    <t>Урок юного туриста"</t>
  </si>
  <si>
    <t>Тематическая программа "С любовью к Сибири"</t>
  </si>
  <si>
    <t>библиотека имюа.Чехова</t>
  </si>
  <si>
    <t>ул.Владимировская,7</t>
  </si>
  <si>
    <t xml:space="preserve">2 курс группы ФГБОУ ВО "НГАУДИ",ГАПОУ НО "НОККиИ" социально-культурная деятельность, 3 курс "Организация работы с молодежью" ИКиМП НГПУ,СИУ-филиал РАНХИГС реклама с общественностью, Педагогической институт , институт социальных технологий и реабилитации НГТУ </t>
  </si>
  <si>
    <t>Прошли курс по программе "Практические аспекты работы комиссии по поступлению и выбытию активов и инвентаризационной комиссии госучреждения в 2018году",8 часов</t>
  </si>
  <si>
    <t>АНО ДПО "СЦО и ПК"Автономная некоммерческая организация Дополнительного профессионального образования "Просвещение" ИНН 5405479510</t>
  </si>
  <si>
    <t>Всероссийский фестиваль детского 
и юношеского творчества "Сокровища нации "Парад талантов"</t>
  </si>
  <si>
    <t xml:space="preserve">Диплом лауреата 3 степени Матвеева Елизавета, руководитель Борисова Надежда Игоревна </t>
  </si>
  <si>
    <t>Студия классического танца «Серебряные нити»</t>
  </si>
  <si>
    <t xml:space="preserve">Диплом второй степени
Райко Денис 
</t>
  </si>
  <si>
    <t xml:space="preserve">1 место Черненко Кирилл,
1 место Райко Денис,
1 место Власов Станислав </t>
  </si>
  <si>
    <t>Сузунский район Куйбышев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</si>
</sst>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u/>
      <sz val="14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14"/>
      <color rgb="FF333333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0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35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Protection="1">
      <protection hidden="1"/>
    </xf>
    <xf numFmtId="0" fontId="0" fillId="0" borderId="1" xfId="0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hidden="1"/>
    </xf>
    <xf numFmtId="49" fontId="3" fillId="3" borderId="5" xfId="0" applyNumberFormat="1" applyFont="1" applyFill="1" applyBorder="1" applyAlignment="1" applyProtection="1">
      <alignment horizontal="center" vertical="top" wrapText="1"/>
      <protection hidden="1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3" borderId="1" xfId="0" applyFont="1" applyFill="1" applyBorder="1" applyProtection="1"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5" xfId="0" applyFont="1" applyBorder="1" applyAlignment="1" applyProtection="1">
      <alignment vertical="top"/>
      <protection locked="0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19" fillId="4" borderId="6" xfId="0" applyFont="1" applyFill="1" applyBorder="1" applyAlignment="1" applyProtection="1">
      <alignment vertical="top" wrapText="1"/>
      <protection hidden="1"/>
    </xf>
    <xf numFmtId="0" fontId="18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3" borderId="0" xfId="0" applyNumberFormat="1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1" fillId="3" borderId="1" xfId="0" applyNumberFormat="1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3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1" fontId="24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18" fillId="2" borderId="7" xfId="0" applyFont="1" applyFill="1" applyBorder="1" applyAlignment="1" applyProtection="1">
      <alignment horizontal="center" vertical="top" wrapText="1"/>
      <protection hidden="1"/>
    </xf>
    <xf numFmtId="0" fontId="25" fillId="2" borderId="6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vertic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14" fontId="2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/>
    <xf numFmtId="0" fontId="30" fillId="0" borderId="0" xfId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3" fillId="7" borderId="1" xfId="2" applyBorder="1"/>
    <xf numFmtId="0" fontId="10" fillId="0" borderId="1" xfId="0" applyFont="1" applyBorder="1"/>
    <xf numFmtId="49" fontId="10" fillId="3" borderId="1" xfId="0" applyNumberFormat="1" applyFont="1" applyFill="1" applyBorder="1" applyAlignment="1" applyProtection="1">
      <alignment horizontal="right" wrapText="1"/>
      <protection hidden="1"/>
    </xf>
    <xf numFmtId="0" fontId="24" fillId="7" borderId="1" xfId="2" applyFont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3" borderId="1" xfId="0" applyFont="1" applyFill="1" applyBorder="1" applyAlignment="1" applyProtection="1">
      <alignment horizontal="right" vertical="top"/>
      <protection hidden="1"/>
    </xf>
    <xf numFmtId="0" fontId="3" fillId="3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5" xfId="0" applyNumberFormat="1" applyFont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9" fillId="8" borderId="5" xfId="0" applyFont="1" applyFill="1" applyBorder="1" applyAlignment="1" applyProtection="1">
      <alignment horizontal="center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9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5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4" borderId="2" xfId="0" applyFont="1" applyFill="1" applyBorder="1" applyAlignment="1" applyProtection="1">
      <alignment horizontal="center" vertical="top"/>
      <protection hidden="1"/>
    </xf>
    <xf numFmtId="0" fontId="10" fillId="0" borderId="1" xfId="0" applyFont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9" borderId="3" xfId="0" applyFont="1" applyFill="1" applyBorder="1" applyAlignment="1" applyProtection="1">
      <alignment horizontal="left" vertical="top" wrapText="1"/>
      <protection locked="0"/>
    </xf>
    <xf numFmtId="0" fontId="2" fillId="9" borderId="3" xfId="0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top" wrapText="1"/>
      <protection locked="0"/>
    </xf>
    <xf numFmtId="0" fontId="2" fillId="9" borderId="1" xfId="0" applyFont="1" applyFill="1" applyBorder="1" applyAlignment="1" applyProtection="1">
      <alignment horizontal="center" vertical="top" wrapText="1"/>
      <protection locked="0"/>
    </xf>
    <xf numFmtId="0" fontId="29" fillId="9" borderId="1" xfId="0" applyFont="1" applyFill="1" applyBorder="1" applyAlignment="1">
      <alignment horizontal="center" vertical="center" wrapText="1"/>
    </xf>
    <xf numFmtId="0" fontId="29" fillId="9" borderId="3" xfId="0" applyFont="1" applyFill="1" applyBorder="1" applyAlignment="1" applyProtection="1">
      <alignment horizontal="center" vertical="top" wrapText="1"/>
      <protection locked="0"/>
    </xf>
    <xf numFmtId="0" fontId="29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>
      <alignment horizontal="left" vertical="top" wrapText="1"/>
    </xf>
    <xf numFmtId="0" fontId="3" fillId="9" borderId="3" xfId="0" applyFont="1" applyFill="1" applyBorder="1" applyAlignment="1" applyProtection="1">
      <alignment horizontal="left" vertical="top" wrapText="1"/>
      <protection locked="0"/>
    </xf>
    <xf numFmtId="0" fontId="3" fillId="9" borderId="1" xfId="0" applyFont="1" applyFill="1" applyBorder="1" applyAlignment="1" applyProtection="1">
      <alignment horizontal="left" vertical="top" wrapText="1"/>
      <protection locked="0"/>
    </xf>
    <xf numFmtId="0" fontId="10" fillId="9" borderId="13" xfId="0" applyFont="1" applyFill="1" applyBorder="1" applyAlignment="1">
      <alignment horizontal="center" vertical="center" wrapText="1"/>
    </xf>
    <xf numFmtId="0" fontId="29" fillId="9" borderId="13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>
      <alignment horizontal="center"/>
    </xf>
    <xf numFmtId="0" fontId="2" fillId="10" borderId="1" xfId="0" applyFont="1" applyFill="1" applyBorder="1" applyAlignment="1" applyProtection="1">
      <alignment horizontal="center" vertical="top" wrapText="1"/>
      <protection locked="0"/>
    </xf>
    <xf numFmtId="0" fontId="2" fillId="10" borderId="1" xfId="0" applyFont="1" applyFill="1" applyBorder="1" applyAlignment="1" applyProtection="1">
      <alignment horizontal="left" vertical="top" wrapText="1"/>
      <protection locked="0"/>
    </xf>
    <xf numFmtId="0" fontId="2" fillId="9" borderId="5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14" fontId="2" fillId="9" borderId="1" xfId="0" applyNumberFormat="1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horizontal="justify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justify" vertical="center" wrapText="1"/>
    </xf>
    <xf numFmtId="0" fontId="28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9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9" borderId="1" xfId="0" applyFont="1" applyFill="1" applyBorder="1" applyAlignment="1">
      <alignment horizontal="left" vertical="center" wrapText="1"/>
    </xf>
    <xf numFmtId="0" fontId="3" fillId="9" borderId="2" xfId="0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" fillId="10" borderId="5" xfId="0" applyFont="1" applyFill="1" applyBorder="1" applyAlignment="1" applyProtection="1">
      <alignment horizontal="left" vertical="top" wrapText="1"/>
      <protection locked="0"/>
    </xf>
    <xf numFmtId="0" fontId="3" fillId="9" borderId="5" xfId="0" applyFont="1" applyFill="1" applyBorder="1" applyAlignment="1">
      <alignment horizontal="center"/>
    </xf>
    <xf numFmtId="0" fontId="10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17" fontId="2" fillId="0" borderId="1" xfId="0" applyNumberFormat="1" applyFont="1" applyBorder="1" applyAlignment="1" applyProtection="1">
      <alignment horizontal="center" vertical="top" wrapText="1"/>
      <protection locked="0"/>
    </xf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15" fillId="0" borderId="15" xfId="0" applyFont="1" applyBorder="1" applyAlignment="1">
      <alignment vertical="center" wrapText="1"/>
    </xf>
    <xf numFmtId="14" fontId="10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14" fontId="0" fillId="0" borderId="1" xfId="0" applyNumberFormat="1" applyBorder="1"/>
    <xf numFmtId="0" fontId="9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/>
    <xf numFmtId="17" fontId="5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 applyProtection="1">
      <alignment horizontal="center" vertical="top" wrapText="1"/>
      <protection locked="0"/>
    </xf>
    <xf numFmtId="0" fontId="15" fillId="0" borderId="0" xfId="0" applyFont="1"/>
    <xf numFmtId="0" fontId="30" fillId="0" borderId="1" xfId="1" applyBorder="1" applyAlignment="1" applyProtection="1">
      <alignment horizontal="center" vertical="top" wrapText="1"/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4" fillId="0" borderId="1" xfId="0" applyFont="1" applyBorder="1"/>
    <xf numFmtId="0" fontId="2" fillId="0" borderId="0" xfId="0" applyFont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top"/>
      <protection hidden="1"/>
    </xf>
    <xf numFmtId="0" fontId="0" fillId="0" borderId="6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2" xfId="0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6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>
      <alignment horizontal="justify" vertical="center"/>
    </xf>
    <xf numFmtId="0" fontId="15" fillId="0" borderId="1" xfId="0" applyFont="1" applyBorder="1" applyAlignment="1">
      <alignment horizontal="justify" vertic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 applyProtection="1">
      <alignment horizontal="left" vertical="top" wrapText="1"/>
      <protection locked="0"/>
    </xf>
  </cellXfs>
  <cellStyles count="5">
    <cellStyle name="Акцент1" xfId="2" builtinId="29"/>
    <cellStyle name="Гиперссылка" xfId="1" builtinId="8"/>
    <cellStyle name="Гиперссылка 2" xfId="3"/>
    <cellStyle name="Гиперссылка 3" xfId="4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66FFFF"/>
      <color rgb="FFB7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www.instagram.com/gorodzavtra.dmzd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topLeftCell="A7" zoomScaleNormal="100" zoomScaleSheetLayoutView="100" workbookViewId="0">
      <selection activeCell="A6" sqref="A6:B6"/>
    </sheetView>
  </sheetViews>
  <sheetFormatPr defaultColWidth="9.140625" defaultRowHeight="15" x14ac:dyDescent="0.25"/>
  <cols>
    <col min="1" max="1" width="10.140625" style="41" customWidth="1"/>
    <col min="2" max="2" width="9.140625" style="41"/>
    <col min="3" max="3" width="2.140625" style="41" customWidth="1"/>
    <col min="4" max="7" width="9.140625" style="41"/>
    <col min="8" max="8" width="8.5703125" style="41" customWidth="1"/>
    <col min="9" max="9" width="9.140625" style="41"/>
    <col min="10" max="10" width="9.140625" style="41" customWidth="1"/>
    <col min="11" max="11" width="5.42578125" style="41" customWidth="1"/>
    <col min="12" max="12" width="15.7109375" style="41" customWidth="1"/>
    <col min="13" max="13" width="9.140625" style="41"/>
    <col min="14" max="14" width="15.7109375" style="41" customWidth="1"/>
    <col min="15" max="16384" width="9.140625" style="41"/>
  </cols>
  <sheetData>
    <row r="1" spans="1:14" ht="20.25" x14ac:dyDescent="0.25">
      <c r="A1" s="284" t="s">
        <v>211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38.25" customHeight="1" x14ac:dyDescent="0.25"/>
    <row r="3" spans="1:14" ht="19.5" customHeight="1" x14ac:dyDescent="0.25">
      <c r="A3" s="292" t="s">
        <v>224</v>
      </c>
      <c r="B3" s="292"/>
      <c r="C3" s="292"/>
      <c r="D3" s="292"/>
      <c r="E3" s="292"/>
      <c r="L3" s="285"/>
      <c r="M3" s="285"/>
      <c r="N3" s="285"/>
    </row>
    <row r="4" spans="1:14" ht="15.75" x14ac:dyDescent="0.25">
      <c r="A4" s="146" t="s">
        <v>286</v>
      </c>
      <c r="B4" s="291"/>
      <c r="C4" s="291"/>
      <c r="D4" s="291"/>
      <c r="E4" s="291"/>
    </row>
    <row r="5" spans="1:14" ht="21.75" customHeight="1" x14ac:dyDescent="0.25">
      <c r="A5" s="291"/>
      <c r="B5" s="291"/>
      <c r="C5" s="291"/>
      <c r="D5" s="291"/>
      <c r="E5" s="291"/>
    </row>
    <row r="6" spans="1:14" ht="30.75" customHeight="1" x14ac:dyDescent="0.25">
      <c r="A6" s="293" t="s">
        <v>287</v>
      </c>
      <c r="B6" s="293"/>
      <c r="D6" s="294"/>
      <c r="E6" s="294"/>
    </row>
    <row r="7" spans="1:14" ht="12.75" customHeight="1" x14ac:dyDescent="0.25">
      <c r="A7" s="295" t="s">
        <v>225</v>
      </c>
      <c r="B7" s="295"/>
      <c r="D7" s="282" t="s">
        <v>226</v>
      </c>
      <c r="E7" s="282"/>
    </row>
    <row r="8" spans="1:14" ht="12.75" customHeight="1" x14ac:dyDescent="0.25">
      <c r="A8" s="147"/>
      <c r="B8" s="283" t="s">
        <v>227</v>
      </c>
      <c r="C8" s="283"/>
      <c r="D8" s="283"/>
      <c r="E8" s="148"/>
    </row>
    <row r="9" spans="1:14" ht="101.25" customHeight="1" x14ac:dyDescent="0.25"/>
    <row r="10" spans="1:14" ht="18.75" x14ac:dyDescent="0.3">
      <c r="A10" s="287" t="s">
        <v>102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</row>
    <row r="11" spans="1:14" ht="18.75" customHeight="1" x14ac:dyDescent="0.3">
      <c r="A11" s="288" t="s">
        <v>285</v>
      </c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</row>
    <row r="12" spans="1:14" x14ac:dyDescent="0.25">
      <c r="A12" s="289" t="s">
        <v>103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</row>
    <row r="13" spans="1:14" ht="18.75" x14ac:dyDescent="0.3">
      <c r="E13" s="42" t="s">
        <v>104</v>
      </c>
      <c r="F13" s="286">
        <v>2018</v>
      </c>
      <c r="G13" s="286"/>
      <c r="H13" s="290" t="s">
        <v>105</v>
      </c>
      <c r="I13" s="290"/>
      <c r="J13" s="290"/>
    </row>
    <row r="23" spans="1:14" ht="18.75" x14ac:dyDescent="0.25">
      <c r="A23" s="281" t="s">
        <v>212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workbookViewId="0">
      <selection activeCell="J32" sqref="J32"/>
    </sheetView>
  </sheetViews>
  <sheetFormatPr defaultRowHeight="15" x14ac:dyDescent="0.25"/>
  <cols>
    <col min="1" max="1" width="7.140625" customWidth="1"/>
    <col min="2" max="2" width="27.28515625" customWidth="1"/>
    <col min="5" max="5" width="18.42578125" customWidth="1"/>
    <col min="6" max="6" width="18.28515625" customWidth="1"/>
    <col min="8" max="8" width="10.5703125" customWidth="1"/>
    <col min="9" max="9" width="27.42578125" customWidth="1"/>
    <col min="10" max="10" width="27.28515625" customWidth="1"/>
  </cols>
  <sheetData>
    <row r="1" spans="1:10" ht="18.75" x14ac:dyDescent="0.3">
      <c r="A1" s="2" t="s">
        <v>268</v>
      </c>
    </row>
    <row r="2" spans="1:10" ht="36.75" customHeight="1" x14ac:dyDescent="0.25">
      <c r="A2" s="331" t="s">
        <v>62</v>
      </c>
      <c r="B2" s="307" t="s">
        <v>237</v>
      </c>
      <c r="C2" s="307" t="s">
        <v>233</v>
      </c>
      <c r="D2" s="307"/>
      <c r="E2" s="301" t="s">
        <v>234</v>
      </c>
      <c r="F2" s="307" t="s">
        <v>95</v>
      </c>
      <c r="G2" s="327" t="s">
        <v>235</v>
      </c>
      <c r="H2" s="329"/>
      <c r="I2" s="307" t="s">
        <v>236</v>
      </c>
      <c r="J2" s="307" t="s">
        <v>156</v>
      </c>
    </row>
    <row r="3" spans="1:10" ht="36.75" customHeight="1" x14ac:dyDescent="0.25">
      <c r="A3" s="331"/>
      <c r="B3" s="307"/>
      <c r="C3" s="153" t="s">
        <v>59</v>
      </c>
      <c r="D3" s="153" t="s">
        <v>90</v>
      </c>
      <c r="E3" s="303"/>
      <c r="F3" s="307"/>
      <c r="G3" s="153" t="s">
        <v>59</v>
      </c>
      <c r="H3" s="153" t="s">
        <v>90</v>
      </c>
      <c r="I3" s="307"/>
      <c r="J3" s="307"/>
    </row>
    <row r="4" spans="1:10" ht="75" x14ac:dyDescent="0.25">
      <c r="A4" s="70"/>
      <c r="B4" s="132" t="s">
        <v>239</v>
      </c>
      <c r="C4" s="132">
        <f>SUM(C5:C17)</f>
        <v>0</v>
      </c>
      <c r="D4" s="132">
        <f>SUM(D5:D17)</f>
        <v>0</v>
      </c>
      <c r="E4" s="132"/>
      <c r="F4" s="132"/>
      <c r="G4" s="132">
        <f>SUM(G5:G17)</f>
        <v>0</v>
      </c>
      <c r="H4" s="132">
        <f>SUM(H5:H17)</f>
        <v>0</v>
      </c>
      <c r="I4" s="132"/>
      <c r="J4" s="132"/>
    </row>
    <row r="5" spans="1:10" ht="15.75" x14ac:dyDescent="0.25">
      <c r="A5" s="166">
        <v>1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15.75" x14ac:dyDescent="0.25">
      <c r="A6" s="166">
        <v>2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ht="15.75" x14ac:dyDescent="0.25">
      <c r="A7" s="166">
        <v>3</v>
      </c>
      <c r="B7" s="64"/>
      <c r="C7" s="64"/>
      <c r="D7" s="64"/>
      <c r="E7" s="64"/>
      <c r="F7" s="64"/>
      <c r="G7" s="64"/>
      <c r="H7" s="64"/>
      <c r="I7" s="64"/>
      <c r="J7" s="64"/>
    </row>
    <row r="8" spans="1:10" ht="15.75" x14ac:dyDescent="0.25">
      <c r="A8" s="166">
        <v>4</v>
      </c>
      <c r="B8" s="64"/>
      <c r="C8" s="64"/>
      <c r="D8" s="64"/>
      <c r="E8" s="64"/>
      <c r="F8" s="64"/>
      <c r="G8" s="64"/>
      <c r="H8" s="64"/>
      <c r="I8" s="64"/>
      <c r="J8" s="64"/>
    </row>
    <row r="9" spans="1:10" ht="15.75" x14ac:dyDescent="0.25">
      <c r="A9" s="166">
        <v>5</v>
      </c>
      <c r="B9" s="64"/>
      <c r="C9" s="64"/>
      <c r="D9" s="64"/>
      <c r="E9" s="64"/>
      <c r="F9" s="64"/>
      <c r="G9" s="64"/>
      <c r="H9" s="64"/>
      <c r="I9" s="64"/>
      <c r="J9" s="64"/>
    </row>
    <row r="10" spans="1:10" ht="15.75" x14ac:dyDescent="0.25">
      <c r="A10" s="166">
        <v>6</v>
      </c>
      <c r="B10" s="64"/>
      <c r="C10" s="64"/>
      <c r="D10" s="64"/>
      <c r="E10" s="64"/>
      <c r="F10" s="64"/>
      <c r="G10" s="64"/>
      <c r="H10" s="64"/>
      <c r="I10" s="64"/>
      <c r="J10" s="64"/>
    </row>
    <row r="11" spans="1:10" ht="15.75" x14ac:dyDescent="0.25">
      <c r="A11" s="166">
        <v>7</v>
      </c>
      <c r="B11" s="64"/>
      <c r="C11" s="64"/>
      <c r="D11" s="64"/>
      <c r="E11" s="64"/>
      <c r="F11" s="64"/>
      <c r="G11" s="64"/>
      <c r="H11" s="64"/>
      <c r="I11" s="64"/>
      <c r="J11" s="64"/>
    </row>
    <row r="12" spans="1:10" ht="15.75" x14ac:dyDescent="0.25">
      <c r="A12" s="166">
        <v>8</v>
      </c>
      <c r="B12" s="64"/>
      <c r="C12" s="64"/>
      <c r="D12" s="64"/>
      <c r="E12" s="64"/>
      <c r="F12" s="64"/>
      <c r="G12" s="64"/>
      <c r="H12" s="64"/>
      <c r="I12" s="64"/>
      <c r="J12" s="64"/>
    </row>
    <row r="13" spans="1:10" ht="15.75" x14ac:dyDescent="0.25">
      <c r="A13" s="166">
        <v>9</v>
      </c>
      <c r="B13" s="64"/>
      <c r="C13" s="64"/>
      <c r="D13" s="64"/>
      <c r="E13" s="64"/>
      <c r="F13" s="64"/>
      <c r="G13" s="64"/>
      <c r="H13" s="64"/>
      <c r="I13" s="64"/>
      <c r="J13" s="64"/>
    </row>
    <row r="14" spans="1:10" ht="15.75" x14ac:dyDescent="0.25">
      <c r="A14" s="166">
        <v>10</v>
      </c>
      <c r="B14" s="64"/>
      <c r="C14" s="64"/>
      <c r="D14" s="64"/>
      <c r="E14" s="64"/>
      <c r="F14" s="64"/>
      <c r="G14" s="64"/>
      <c r="H14" s="64"/>
      <c r="I14" s="64"/>
      <c r="J14" s="64"/>
    </row>
    <row r="15" spans="1:10" ht="15.75" x14ac:dyDescent="0.25">
      <c r="A15" s="166">
        <v>11</v>
      </c>
      <c r="B15" s="64"/>
      <c r="C15" s="64"/>
      <c r="D15" s="64"/>
      <c r="E15" s="64"/>
      <c r="F15" s="64"/>
      <c r="G15" s="64"/>
      <c r="H15" s="64"/>
      <c r="I15" s="64"/>
      <c r="J15" s="64"/>
    </row>
    <row r="16" spans="1:10" ht="15.75" x14ac:dyDescent="0.25">
      <c r="A16" s="166">
        <v>12</v>
      </c>
      <c r="B16" s="64"/>
      <c r="C16" s="64"/>
      <c r="D16" s="64"/>
      <c r="E16" s="64"/>
      <c r="F16" s="64"/>
      <c r="G16" s="64"/>
      <c r="H16" s="64"/>
      <c r="I16" s="64"/>
      <c r="J16" s="64"/>
    </row>
    <row r="17" spans="1:10" ht="15.75" x14ac:dyDescent="0.25">
      <c r="A17" s="166">
        <v>13</v>
      </c>
      <c r="B17" s="64"/>
      <c r="C17" s="64"/>
      <c r="D17" s="64"/>
      <c r="E17" s="64"/>
      <c r="F17" s="64"/>
      <c r="G17" s="64"/>
      <c r="H17" s="64"/>
      <c r="I17" s="64"/>
      <c r="J17" s="64"/>
    </row>
    <row r="18" spans="1:10" ht="56.25" x14ac:dyDescent="0.25">
      <c r="A18" s="167">
        <v>14</v>
      </c>
      <c r="B18" s="132" t="s">
        <v>240</v>
      </c>
      <c r="C18" s="132">
        <f>SUM(C19:C30)</f>
        <v>4</v>
      </c>
      <c r="D18" s="132">
        <f>SUM(D19:D30)</f>
        <v>4</v>
      </c>
      <c r="E18" s="132"/>
      <c r="F18" s="132"/>
      <c r="G18" s="132">
        <f>SUM(G19:G30)</f>
        <v>0</v>
      </c>
      <c r="H18" s="132">
        <f>SUM(H19:H30)</f>
        <v>1800</v>
      </c>
      <c r="I18" s="132"/>
      <c r="J18" s="132"/>
    </row>
    <row r="19" spans="1:10" ht="225" x14ac:dyDescent="0.25">
      <c r="A19" s="166">
        <v>15</v>
      </c>
      <c r="B19" s="64" t="s">
        <v>373</v>
      </c>
      <c r="C19" s="64">
        <v>1</v>
      </c>
      <c r="D19" s="64">
        <v>1</v>
      </c>
      <c r="E19" s="263">
        <v>43239</v>
      </c>
      <c r="F19" s="64" t="s">
        <v>424</v>
      </c>
      <c r="G19" s="64"/>
      <c r="H19" s="64">
        <v>500</v>
      </c>
      <c r="I19" s="351" t="s">
        <v>425</v>
      </c>
      <c r="J19" s="350" t="s">
        <v>426</v>
      </c>
    </row>
    <row r="20" spans="1:10" ht="195" x14ac:dyDescent="0.25">
      <c r="A20" s="166">
        <v>16</v>
      </c>
      <c r="B20" s="151" t="s">
        <v>377</v>
      </c>
      <c r="C20" s="64">
        <v>1</v>
      </c>
      <c r="D20" s="64">
        <v>1</v>
      </c>
      <c r="E20" s="267">
        <v>43275</v>
      </c>
      <c r="F20" s="64" t="s">
        <v>431</v>
      </c>
      <c r="G20" s="64"/>
      <c r="H20" s="64">
        <v>500</v>
      </c>
      <c r="I20" s="266" t="s">
        <v>432</v>
      </c>
      <c r="J20" s="265" t="s">
        <v>433</v>
      </c>
    </row>
    <row r="21" spans="1:10" ht="19.5" customHeight="1" x14ac:dyDescent="0.25">
      <c r="A21" s="166">
        <v>17</v>
      </c>
      <c r="B21" s="260" t="s">
        <v>378</v>
      </c>
      <c r="C21" s="64">
        <v>1</v>
      </c>
      <c r="D21" s="64">
        <v>1</v>
      </c>
      <c r="E21" s="64" t="s">
        <v>427</v>
      </c>
      <c r="F21" s="64" t="s">
        <v>428</v>
      </c>
      <c r="G21" s="64"/>
      <c r="H21" s="64">
        <v>500</v>
      </c>
      <c r="I21" s="64" t="s">
        <v>430</v>
      </c>
      <c r="J21" s="64" t="s">
        <v>429</v>
      </c>
    </row>
    <row r="22" spans="1:10" ht="15.75" x14ac:dyDescent="0.25">
      <c r="A22" s="166">
        <v>18</v>
      </c>
      <c r="B22" s="260" t="s">
        <v>382</v>
      </c>
      <c r="C22" s="64">
        <v>1</v>
      </c>
      <c r="D22" s="64">
        <v>1</v>
      </c>
      <c r="E22" s="64" t="s">
        <v>435</v>
      </c>
      <c r="F22" s="64" t="s">
        <v>434</v>
      </c>
      <c r="G22" s="64"/>
      <c r="H22" s="64">
        <v>300</v>
      </c>
      <c r="I22" s="264" t="s">
        <v>436</v>
      </c>
      <c r="J22" s="64" t="s">
        <v>437</v>
      </c>
    </row>
    <row r="23" spans="1:10" ht="15.75" x14ac:dyDescent="0.25">
      <c r="A23" s="166">
        <v>19</v>
      </c>
      <c r="B23" s="64"/>
      <c r="C23" s="64"/>
      <c r="D23" s="64"/>
      <c r="E23" s="64"/>
      <c r="F23" s="64"/>
      <c r="G23" s="64"/>
      <c r="H23" s="64"/>
      <c r="I23" s="64"/>
      <c r="J23" s="64"/>
    </row>
    <row r="24" spans="1:10" ht="15.75" x14ac:dyDescent="0.25">
      <c r="A24" s="166">
        <v>20</v>
      </c>
      <c r="B24" s="64"/>
      <c r="C24" s="64"/>
      <c r="D24" s="64"/>
      <c r="E24" s="64"/>
      <c r="F24" s="64"/>
      <c r="G24" s="64"/>
      <c r="H24" s="64"/>
      <c r="I24" s="64"/>
      <c r="J24" s="64"/>
    </row>
    <row r="25" spans="1:10" ht="15.75" x14ac:dyDescent="0.25">
      <c r="A25" s="166">
        <v>21</v>
      </c>
      <c r="B25" s="64"/>
      <c r="C25" s="64"/>
      <c r="D25" s="64"/>
      <c r="E25" s="64"/>
      <c r="F25" s="64"/>
      <c r="G25" s="64"/>
      <c r="H25" s="64"/>
      <c r="I25" s="64"/>
      <c r="J25" s="64"/>
    </row>
    <row r="26" spans="1:10" ht="15.75" x14ac:dyDescent="0.25">
      <c r="A26" s="166">
        <v>22</v>
      </c>
      <c r="B26" s="64"/>
      <c r="C26" s="64"/>
      <c r="D26" s="64"/>
      <c r="E26" s="64"/>
      <c r="F26" s="64"/>
      <c r="G26" s="64"/>
      <c r="H26" s="64"/>
      <c r="I26" s="64"/>
      <c r="J26" s="64"/>
    </row>
    <row r="27" spans="1:10" ht="15.75" x14ac:dyDescent="0.25">
      <c r="A27" s="166">
        <v>23</v>
      </c>
      <c r="B27" s="64"/>
      <c r="C27" s="64"/>
      <c r="D27" s="64"/>
      <c r="E27" s="64"/>
      <c r="F27" s="64"/>
      <c r="G27" s="64"/>
      <c r="H27" s="64"/>
      <c r="I27" s="64"/>
      <c r="J27" s="64"/>
    </row>
    <row r="28" spans="1:10" ht="15.75" x14ac:dyDescent="0.25">
      <c r="A28" s="166">
        <v>24</v>
      </c>
      <c r="B28" s="64"/>
      <c r="C28" s="64"/>
      <c r="D28" s="64"/>
      <c r="E28" s="64"/>
      <c r="F28" s="64"/>
      <c r="G28" s="64"/>
      <c r="H28" s="64"/>
      <c r="I28" s="64"/>
      <c r="J28" s="64"/>
    </row>
    <row r="29" spans="1:10" ht="15.75" x14ac:dyDescent="0.25">
      <c r="A29" s="166">
        <v>25</v>
      </c>
      <c r="B29" s="64"/>
      <c r="C29" s="64"/>
      <c r="D29" s="64"/>
      <c r="E29" s="64"/>
      <c r="F29" s="64"/>
      <c r="G29" s="64"/>
      <c r="H29" s="64"/>
      <c r="I29" s="64"/>
      <c r="J29" s="64"/>
    </row>
    <row r="30" spans="1:10" ht="15.75" x14ac:dyDescent="0.25">
      <c r="A30" s="166">
        <v>26</v>
      </c>
      <c r="B30" s="64"/>
      <c r="C30" s="64"/>
      <c r="D30" s="64"/>
      <c r="E30" s="64"/>
      <c r="F30" s="64"/>
      <c r="G30" s="64"/>
      <c r="H30" s="64"/>
      <c r="I30" s="64"/>
      <c r="J30" s="64"/>
    </row>
    <row r="31" spans="1:10" ht="56.25" x14ac:dyDescent="0.25">
      <c r="A31" s="167">
        <v>27</v>
      </c>
      <c r="B31" s="132" t="s">
        <v>241</v>
      </c>
      <c r="C31" s="132">
        <f>SUM(C32:C40)</f>
        <v>1</v>
      </c>
      <c r="D31" s="132">
        <f>SUM(D32:D40)</f>
        <v>1</v>
      </c>
      <c r="E31" s="132"/>
      <c r="F31" s="132"/>
      <c r="G31" s="132">
        <f>SUM(G32:G40)</f>
        <v>0</v>
      </c>
      <c r="H31" s="132">
        <f>SUM(H32:H40)</f>
        <v>200</v>
      </c>
      <c r="I31" s="132"/>
      <c r="J31" s="132"/>
    </row>
    <row r="32" spans="1:10" ht="187.5" x14ac:dyDescent="0.25">
      <c r="A32" s="166">
        <v>28</v>
      </c>
      <c r="B32" s="64" t="s">
        <v>387</v>
      </c>
      <c r="C32" s="64">
        <v>1</v>
      </c>
      <c r="D32" s="64">
        <v>1</v>
      </c>
      <c r="E32" s="267">
        <v>43393</v>
      </c>
      <c r="F32" s="64" t="s">
        <v>438</v>
      </c>
      <c r="G32" s="64"/>
      <c r="H32" s="64">
        <v>200</v>
      </c>
      <c r="I32" s="268" t="s">
        <v>440</v>
      </c>
      <c r="J32" s="350" t="s">
        <v>439</v>
      </c>
    </row>
    <row r="33" spans="1:10" ht="15.75" x14ac:dyDescent="0.25">
      <c r="A33" s="166">
        <v>29</v>
      </c>
      <c r="B33" s="64"/>
      <c r="C33" s="64"/>
      <c r="D33" s="64"/>
      <c r="E33" s="64"/>
      <c r="F33" s="64"/>
      <c r="G33" s="64"/>
      <c r="H33" s="64"/>
      <c r="I33" s="64"/>
      <c r="J33" s="64"/>
    </row>
    <row r="34" spans="1:10" ht="15.75" x14ac:dyDescent="0.25">
      <c r="A34" s="166">
        <v>30</v>
      </c>
      <c r="B34" s="64"/>
      <c r="C34" s="64"/>
      <c r="D34" s="64"/>
      <c r="E34" s="64"/>
      <c r="F34" s="64"/>
      <c r="G34" s="64"/>
      <c r="H34" s="64"/>
      <c r="I34" s="64"/>
      <c r="J34" s="64"/>
    </row>
    <row r="35" spans="1:10" ht="15.75" x14ac:dyDescent="0.25">
      <c r="A35" s="166">
        <v>31</v>
      </c>
      <c r="B35" s="64"/>
      <c r="C35" s="64"/>
      <c r="D35" s="64"/>
      <c r="E35" s="64"/>
      <c r="F35" s="64"/>
      <c r="G35" s="64"/>
      <c r="H35" s="64"/>
      <c r="I35" s="64"/>
      <c r="J35" s="64"/>
    </row>
    <row r="36" spans="1:10" ht="15.75" x14ac:dyDescent="0.25">
      <c r="A36" s="166">
        <v>32</v>
      </c>
      <c r="B36" s="64"/>
      <c r="C36" s="64"/>
      <c r="D36" s="64"/>
      <c r="E36" s="64"/>
      <c r="F36" s="64"/>
      <c r="G36" s="64"/>
      <c r="H36" s="64"/>
      <c r="I36" s="64"/>
      <c r="J36" s="64"/>
    </row>
    <row r="37" spans="1:10" ht="15.75" x14ac:dyDescent="0.25">
      <c r="A37" s="166">
        <v>33</v>
      </c>
      <c r="B37" s="64"/>
      <c r="C37" s="64"/>
      <c r="D37" s="64"/>
      <c r="E37" s="64"/>
      <c r="F37" s="64"/>
      <c r="G37" s="64"/>
      <c r="H37" s="64"/>
      <c r="I37" s="64"/>
      <c r="J37" s="64"/>
    </row>
    <row r="38" spans="1:10" ht="15.75" x14ac:dyDescent="0.25">
      <c r="A38" s="166">
        <v>34</v>
      </c>
      <c r="B38" s="64"/>
      <c r="C38" s="64"/>
      <c r="D38" s="64"/>
      <c r="E38" s="64"/>
      <c r="F38" s="64"/>
      <c r="G38" s="64"/>
      <c r="H38" s="64"/>
      <c r="I38" s="64"/>
      <c r="J38" s="64"/>
    </row>
    <row r="39" spans="1:10" ht="15.75" x14ac:dyDescent="0.25">
      <c r="A39" s="166">
        <v>35</v>
      </c>
      <c r="B39" s="64"/>
      <c r="C39" s="64"/>
      <c r="D39" s="64"/>
      <c r="E39" s="64"/>
      <c r="F39" s="64"/>
      <c r="G39" s="64"/>
      <c r="H39" s="64"/>
      <c r="I39" s="64"/>
      <c r="J39" s="64"/>
    </row>
    <row r="40" spans="1:10" ht="15.75" x14ac:dyDescent="0.25">
      <c r="A40" s="166">
        <v>36</v>
      </c>
      <c r="B40" s="64"/>
      <c r="C40" s="64"/>
      <c r="D40" s="64"/>
      <c r="E40" s="64"/>
      <c r="F40" s="64"/>
      <c r="G40" s="64"/>
      <c r="H40" s="64"/>
      <c r="I40" s="64"/>
      <c r="J40" s="64"/>
    </row>
    <row r="41" spans="1:10" ht="37.5" x14ac:dyDescent="0.25">
      <c r="A41" s="167">
        <v>37</v>
      </c>
      <c r="B41" s="132" t="s">
        <v>242</v>
      </c>
      <c r="C41" s="132">
        <f>SUM(C42:C50)</f>
        <v>0</v>
      </c>
      <c r="D41" s="132">
        <f>SUM(D42:D50)</f>
        <v>0</v>
      </c>
      <c r="E41" s="132"/>
      <c r="F41" s="132"/>
      <c r="G41" s="132">
        <f>SUM(G42:G50)</f>
        <v>0</v>
      </c>
      <c r="H41" s="132">
        <f>SUM(H42:H50)</f>
        <v>0</v>
      </c>
      <c r="I41" s="132"/>
      <c r="J41" s="132"/>
    </row>
    <row r="42" spans="1:10" ht="15.75" x14ac:dyDescent="0.25">
      <c r="A42" s="166">
        <v>38</v>
      </c>
      <c r="B42" s="64"/>
      <c r="C42" s="64"/>
      <c r="D42" s="64"/>
      <c r="E42" s="64"/>
      <c r="F42" s="64"/>
      <c r="G42" s="64"/>
      <c r="H42" s="64"/>
      <c r="I42" s="64"/>
      <c r="J42" s="64"/>
    </row>
    <row r="43" spans="1:10" ht="15.75" x14ac:dyDescent="0.25">
      <c r="A43" s="166">
        <v>39</v>
      </c>
      <c r="B43" s="64"/>
      <c r="C43" s="64"/>
      <c r="D43" s="64"/>
      <c r="E43" s="64"/>
      <c r="F43" s="64"/>
      <c r="G43" s="64"/>
      <c r="H43" s="64"/>
      <c r="I43" s="64"/>
      <c r="J43" s="64"/>
    </row>
    <row r="44" spans="1:10" ht="15.75" x14ac:dyDescent="0.25">
      <c r="A44" s="166">
        <v>40</v>
      </c>
      <c r="B44" s="64"/>
      <c r="C44" s="64"/>
      <c r="D44" s="64"/>
      <c r="E44" s="64"/>
      <c r="F44" s="64"/>
      <c r="G44" s="64"/>
      <c r="H44" s="64"/>
      <c r="I44" s="64"/>
      <c r="J44" s="64"/>
    </row>
    <row r="45" spans="1:10" ht="15.75" x14ac:dyDescent="0.25">
      <c r="A45" s="166">
        <v>41</v>
      </c>
      <c r="B45" s="64"/>
      <c r="C45" s="64"/>
      <c r="D45" s="64"/>
      <c r="E45" s="64"/>
      <c r="F45" s="64"/>
      <c r="G45" s="64"/>
      <c r="H45" s="64"/>
      <c r="I45" s="64"/>
      <c r="J45" s="64"/>
    </row>
    <row r="46" spans="1:10" ht="15.75" x14ac:dyDescent="0.25">
      <c r="A46" s="166">
        <v>42</v>
      </c>
      <c r="B46" s="64"/>
      <c r="C46" s="64"/>
      <c r="D46" s="64"/>
      <c r="E46" s="64"/>
      <c r="F46" s="64"/>
      <c r="G46" s="64"/>
      <c r="H46" s="64"/>
      <c r="I46" s="64"/>
      <c r="J46" s="64"/>
    </row>
    <row r="47" spans="1:10" ht="15.75" x14ac:dyDescent="0.25">
      <c r="A47" s="166">
        <v>43</v>
      </c>
      <c r="B47" s="64"/>
      <c r="C47" s="64"/>
      <c r="D47" s="64"/>
      <c r="E47" s="64"/>
      <c r="F47" s="64"/>
      <c r="G47" s="64"/>
      <c r="H47" s="64"/>
      <c r="I47" s="64"/>
      <c r="J47" s="64"/>
    </row>
    <row r="48" spans="1:10" ht="15.75" x14ac:dyDescent="0.25">
      <c r="A48" s="166">
        <v>44</v>
      </c>
      <c r="B48" s="64"/>
      <c r="C48" s="64"/>
      <c r="D48" s="64"/>
      <c r="E48" s="64"/>
      <c r="F48" s="64"/>
      <c r="G48" s="64"/>
      <c r="H48" s="64"/>
      <c r="I48" s="64"/>
      <c r="J48" s="64"/>
    </row>
    <row r="49" spans="1:10" ht="15.75" x14ac:dyDescent="0.25">
      <c r="A49" s="166">
        <v>45</v>
      </c>
      <c r="B49" s="64"/>
      <c r="C49" s="64"/>
      <c r="D49" s="64"/>
      <c r="E49" s="64"/>
      <c r="F49" s="64"/>
      <c r="G49" s="64"/>
      <c r="H49" s="64"/>
      <c r="I49" s="64"/>
      <c r="J49" s="64"/>
    </row>
    <row r="50" spans="1:10" ht="15.75" x14ac:dyDescent="0.25">
      <c r="A50" s="166">
        <v>46</v>
      </c>
      <c r="B50" s="64"/>
      <c r="C50" s="64"/>
      <c r="D50" s="64"/>
      <c r="E50" s="64"/>
      <c r="F50" s="64"/>
      <c r="G50" s="64"/>
      <c r="H50" s="64"/>
      <c r="I50" s="64"/>
      <c r="J50" s="64"/>
    </row>
    <row r="51" spans="1:10" ht="18.75" x14ac:dyDescent="0.25">
      <c r="A51" s="167">
        <v>47</v>
      </c>
      <c r="B51" s="132" t="s">
        <v>243</v>
      </c>
      <c r="C51" s="132">
        <f>SUM(C52:C60)</f>
        <v>0</v>
      </c>
      <c r="D51" s="132">
        <f>SUM(D52:D60)</f>
        <v>0</v>
      </c>
      <c r="E51" s="132"/>
      <c r="F51" s="132"/>
      <c r="G51" s="132">
        <f>SUM(G52:G60)</f>
        <v>0</v>
      </c>
      <c r="H51" s="132">
        <f>SUM(H52:H60)</f>
        <v>0</v>
      </c>
      <c r="I51" s="132"/>
      <c r="J51" s="132"/>
    </row>
    <row r="52" spans="1:10" ht="15.75" x14ac:dyDescent="0.25">
      <c r="A52" s="166">
        <v>48</v>
      </c>
      <c r="B52" s="64"/>
      <c r="C52" s="64"/>
      <c r="D52" s="64"/>
      <c r="E52" s="64"/>
      <c r="F52" s="64"/>
      <c r="G52" s="64"/>
      <c r="H52" s="64"/>
      <c r="I52" s="64"/>
      <c r="J52" s="64"/>
    </row>
    <row r="53" spans="1:10" ht="15.75" x14ac:dyDescent="0.25">
      <c r="A53" s="166">
        <v>49</v>
      </c>
      <c r="B53" s="64"/>
      <c r="C53" s="64"/>
      <c r="D53" s="64"/>
      <c r="E53" s="64"/>
      <c r="F53" s="64"/>
      <c r="G53" s="64"/>
      <c r="H53" s="64"/>
      <c r="I53" s="64"/>
      <c r="J53" s="64"/>
    </row>
    <row r="54" spans="1:10" ht="15.75" x14ac:dyDescent="0.25">
      <c r="A54" s="166">
        <v>50</v>
      </c>
      <c r="B54" s="64"/>
      <c r="C54" s="64"/>
      <c r="D54" s="64"/>
      <c r="E54" s="64"/>
      <c r="F54" s="64"/>
      <c r="G54" s="64"/>
      <c r="H54" s="64"/>
      <c r="I54" s="64"/>
      <c r="J54" s="64"/>
    </row>
    <row r="55" spans="1:10" ht="15.75" x14ac:dyDescent="0.25">
      <c r="A55" s="166">
        <v>51</v>
      </c>
      <c r="B55" s="64"/>
      <c r="C55" s="64"/>
      <c r="D55" s="64"/>
      <c r="E55" s="64"/>
      <c r="F55" s="64"/>
      <c r="G55" s="64"/>
      <c r="H55" s="64"/>
      <c r="I55" s="64"/>
      <c r="J55" s="64"/>
    </row>
    <row r="56" spans="1:10" ht="15.75" x14ac:dyDescent="0.25">
      <c r="A56" s="166">
        <v>52</v>
      </c>
      <c r="B56" s="64"/>
      <c r="C56" s="64"/>
      <c r="D56" s="64"/>
      <c r="E56" s="64"/>
      <c r="F56" s="64"/>
      <c r="G56" s="64"/>
      <c r="H56" s="64"/>
      <c r="I56" s="64"/>
      <c r="J56" s="64"/>
    </row>
    <row r="57" spans="1:10" ht="15.75" x14ac:dyDescent="0.25">
      <c r="A57" s="166">
        <v>53</v>
      </c>
      <c r="B57" s="64"/>
      <c r="C57" s="64"/>
      <c r="D57" s="64"/>
      <c r="E57" s="64"/>
      <c r="F57" s="64"/>
      <c r="G57" s="64"/>
      <c r="H57" s="64"/>
      <c r="I57" s="64"/>
      <c r="J57" s="64"/>
    </row>
    <row r="58" spans="1:10" ht="15.75" x14ac:dyDescent="0.25">
      <c r="A58" s="166">
        <v>54</v>
      </c>
      <c r="B58" s="64"/>
      <c r="C58" s="64"/>
      <c r="D58" s="64"/>
      <c r="E58" s="64"/>
      <c r="F58" s="64"/>
      <c r="G58" s="64"/>
      <c r="H58" s="64"/>
      <c r="I58" s="64"/>
      <c r="J58" s="64"/>
    </row>
    <row r="59" spans="1:10" ht="15.75" x14ac:dyDescent="0.25">
      <c r="A59" s="166">
        <v>55</v>
      </c>
      <c r="B59" s="64"/>
      <c r="C59" s="64"/>
      <c r="D59" s="64"/>
      <c r="E59" s="64"/>
      <c r="F59" s="64"/>
      <c r="G59" s="64"/>
      <c r="H59" s="64"/>
      <c r="I59" s="64"/>
      <c r="J59" s="64"/>
    </row>
    <row r="60" spans="1:10" ht="15.75" x14ac:dyDescent="0.25">
      <c r="A60" s="166">
        <v>56</v>
      </c>
      <c r="B60" s="64"/>
      <c r="C60" s="64"/>
      <c r="D60" s="64"/>
      <c r="E60" s="64"/>
      <c r="F60" s="64"/>
      <c r="G60" s="64"/>
      <c r="H60" s="64"/>
      <c r="I60" s="64"/>
      <c r="J60" s="64"/>
    </row>
    <row r="61" spans="1:10" ht="37.5" x14ac:dyDescent="0.25">
      <c r="A61" s="167">
        <v>57</v>
      </c>
      <c r="B61" s="132" t="s">
        <v>244</v>
      </c>
      <c r="C61" s="132">
        <f>SUM(C62:C70)</f>
        <v>0</v>
      </c>
      <c r="D61" s="132">
        <f>SUM(D62:D70)</f>
        <v>0</v>
      </c>
      <c r="E61" s="132"/>
      <c r="F61" s="132"/>
      <c r="G61" s="132">
        <f>SUM(G62:G70)</f>
        <v>0</v>
      </c>
      <c r="H61" s="132">
        <f>SUM(H62:H70)</f>
        <v>0</v>
      </c>
      <c r="I61" s="132"/>
      <c r="J61" s="132"/>
    </row>
    <row r="62" spans="1:10" ht="15.75" x14ac:dyDescent="0.25">
      <c r="A62" s="166">
        <v>58</v>
      </c>
      <c r="B62" s="64"/>
      <c r="C62" s="64"/>
      <c r="D62" s="64"/>
      <c r="E62" s="64"/>
      <c r="F62" s="64"/>
      <c r="G62" s="64"/>
      <c r="H62" s="64"/>
      <c r="I62" s="64"/>
      <c r="J62" s="64"/>
    </row>
    <row r="63" spans="1:10" ht="15.75" x14ac:dyDescent="0.25">
      <c r="A63" s="166">
        <v>59</v>
      </c>
      <c r="B63" s="64"/>
      <c r="C63" s="64"/>
      <c r="D63" s="64"/>
      <c r="E63" s="64"/>
      <c r="F63" s="64"/>
      <c r="G63" s="64"/>
      <c r="H63" s="64"/>
      <c r="I63" s="64"/>
      <c r="J63" s="64"/>
    </row>
    <row r="64" spans="1:10" ht="15.75" x14ac:dyDescent="0.25">
      <c r="A64" s="166">
        <v>60</v>
      </c>
      <c r="B64" s="64"/>
      <c r="C64" s="64"/>
      <c r="D64" s="64"/>
      <c r="E64" s="64"/>
      <c r="F64" s="64"/>
      <c r="G64" s="64"/>
      <c r="H64" s="64"/>
      <c r="I64" s="64"/>
      <c r="J64" s="64"/>
    </row>
    <row r="65" spans="1:10" ht="15.75" x14ac:dyDescent="0.25">
      <c r="A65" s="166">
        <v>61</v>
      </c>
      <c r="B65" s="64"/>
      <c r="C65" s="64"/>
      <c r="D65" s="64"/>
      <c r="E65" s="64"/>
      <c r="F65" s="64"/>
      <c r="G65" s="64"/>
      <c r="H65" s="64"/>
      <c r="I65" s="64"/>
      <c r="J65" s="64"/>
    </row>
    <row r="66" spans="1:10" ht="15.75" x14ac:dyDescent="0.25">
      <c r="A66" s="166">
        <v>62</v>
      </c>
      <c r="B66" s="64"/>
      <c r="C66" s="64"/>
      <c r="D66" s="64"/>
      <c r="E66" s="64"/>
      <c r="F66" s="64"/>
      <c r="G66" s="64"/>
      <c r="H66" s="64"/>
      <c r="I66" s="64"/>
      <c r="J66" s="64"/>
    </row>
    <row r="67" spans="1:10" ht="15.75" x14ac:dyDescent="0.25">
      <c r="A67" s="166">
        <v>63</v>
      </c>
      <c r="B67" s="64"/>
      <c r="C67" s="64"/>
      <c r="D67" s="64"/>
      <c r="E67" s="64"/>
      <c r="F67" s="64"/>
      <c r="G67" s="64"/>
      <c r="H67" s="64"/>
      <c r="I67" s="64"/>
      <c r="J67" s="64"/>
    </row>
    <row r="68" spans="1:10" ht="15.75" x14ac:dyDescent="0.25">
      <c r="A68" s="166">
        <v>64</v>
      </c>
      <c r="B68" s="64"/>
      <c r="C68" s="64"/>
      <c r="D68" s="64"/>
      <c r="E68" s="64"/>
      <c r="F68" s="64"/>
      <c r="G68" s="64"/>
      <c r="H68" s="64"/>
      <c r="I68" s="64"/>
      <c r="J68" s="64"/>
    </row>
    <row r="69" spans="1:10" ht="15.75" x14ac:dyDescent="0.25">
      <c r="A69" s="166">
        <v>65</v>
      </c>
      <c r="B69" s="64"/>
      <c r="C69" s="64"/>
      <c r="D69" s="64"/>
      <c r="E69" s="64"/>
      <c r="F69" s="64"/>
      <c r="G69" s="64"/>
      <c r="H69" s="64"/>
      <c r="I69" s="64"/>
      <c r="J69" s="64"/>
    </row>
    <row r="70" spans="1:10" ht="15.75" x14ac:dyDescent="0.25">
      <c r="A70" s="166">
        <v>66</v>
      </c>
      <c r="B70" s="64"/>
      <c r="C70" s="64"/>
      <c r="D70" s="64"/>
      <c r="E70" s="64"/>
      <c r="F70" s="64"/>
      <c r="G70" s="64"/>
      <c r="H70" s="64"/>
      <c r="I70" s="64"/>
      <c r="J70" s="64"/>
    </row>
    <row r="71" spans="1:10" ht="37.5" x14ac:dyDescent="0.25">
      <c r="A71" s="167">
        <v>67</v>
      </c>
      <c r="B71" s="132" t="s">
        <v>245</v>
      </c>
      <c r="C71" s="132">
        <f>SUM(C72:C80)</f>
        <v>0</v>
      </c>
      <c r="D71" s="132">
        <f>SUM(D72:D80)</f>
        <v>0</v>
      </c>
      <c r="E71" s="132"/>
      <c r="F71" s="132"/>
      <c r="G71" s="132">
        <f>SUM(G72:G80)</f>
        <v>0</v>
      </c>
      <c r="H71" s="132">
        <f>SUM(H72:H80)</f>
        <v>0</v>
      </c>
      <c r="I71" s="132"/>
      <c r="J71" s="132"/>
    </row>
    <row r="72" spans="1:10" ht="15.75" x14ac:dyDescent="0.25">
      <c r="A72" s="166">
        <v>68</v>
      </c>
      <c r="B72" s="64"/>
      <c r="C72" s="64"/>
      <c r="D72" s="64"/>
      <c r="E72" s="64"/>
      <c r="F72" s="64"/>
      <c r="G72" s="64"/>
      <c r="H72" s="64"/>
      <c r="I72" s="64"/>
      <c r="J72" s="64"/>
    </row>
    <row r="73" spans="1:10" ht="15.75" x14ac:dyDescent="0.25">
      <c r="A73" s="166">
        <v>69</v>
      </c>
      <c r="B73" s="64"/>
      <c r="C73" s="64"/>
      <c r="D73" s="64"/>
      <c r="E73" s="64"/>
      <c r="F73" s="64"/>
      <c r="G73" s="64"/>
      <c r="H73" s="64"/>
      <c r="I73" s="64"/>
      <c r="J73" s="64"/>
    </row>
    <row r="74" spans="1:10" ht="15.75" x14ac:dyDescent="0.25">
      <c r="A74" s="166">
        <v>70</v>
      </c>
      <c r="B74" s="64"/>
      <c r="C74" s="64"/>
      <c r="D74" s="64"/>
      <c r="E74" s="64"/>
      <c r="F74" s="64"/>
      <c r="G74" s="64"/>
      <c r="H74" s="64"/>
      <c r="I74" s="64"/>
      <c r="J74" s="64"/>
    </row>
    <row r="75" spans="1:10" ht="15.75" x14ac:dyDescent="0.25">
      <c r="A75" s="166">
        <v>71</v>
      </c>
      <c r="B75" s="64"/>
      <c r="C75" s="64"/>
      <c r="D75" s="64"/>
      <c r="E75" s="64"/>
      <c r="F75" s="64"/>
      <c r="G75" s="64"/>
      <c r="H75" s="64"/>
      <c r="I75" s="64"/>
      <c r="J75" s="64"/>
    </row>
    <row r="76" spans="1:10" ht="15.75" x14ac:dyDescent="0.25">
      <c r="A76" s="166">
        <v>72</v>
      </c>
      <c r="B76" s="64"/>
      <c r="C76" s="64"/>
      <c r="D76" s="64"/>
      <c r="E76" s="64"/>
      <c r="F76" s="64"/>
      <c r="G76" s="64"/>
      <c r="H76" s="64"/>
      <c r="I76" s="64"/>
      <c r="J76" s="64"/>
    </row>
    <row r="77" spans="1:10" ht="15.75" x14ac:dyDescent="0.25">
      <c r="A77" s="166">
        <v>73</v>
      </c>
      <c r="B77" s="64"/>
      <c r="C77" s="64"/>
      <c r="D77" s="64"/>
      <c r="E77" s="64"/>
      <c r="F77" s="64"/>
      <c r="G77" s="64"/>
      <c r="H77" s="64"/>
      <c r="I77" s="64"/>
      <c r="J77" s="64"/>
    </row>
    <row r="78" spans="1:10" ht="15.75" x14ac:dyDescent="0.25">
      <c r="A78" s="166">
        <v>74</v>
      </c>
      <c r="B78" s="64"/>
      <c r="C78" s="64"/>
      <c r="D78" s="64"/>
      <c r="E78" s="64"/>
      <c r="F78" s="64"/>
      <c r="G78" s="64"/>
      <c r="H78" s="64"/>
      <c r="I78" s="64"/>
      <c r="J78" s="64"/>
    </row>
    <row r="79" spans="1:10" ht="15.75" x14ac:dyDescent="0.25">
      <c r="A79" s="166">
        <v>75</v>
      </c>
      <c r="B79" s="64"/>
      <c r="C79" s="64"/>
      <c r="D79" s="64"/>
      <c r="E79" s="64"/>
      <c r="F79" s="64"/>
      <c r="G79" s="64"/>
      <c r="H79" s="64"/>
      <c r="I79" s="64"/>
      <c r="J79" s="64"/>
    </row>
    <row r="80" spans="1:10" ht="15.75" x14ac:dyDescent="0.25">
      <c r="A80" s="166">
        <v>76</v>
      </c>
      <c r="B80" s="64"/>
      <c r="C80" s="64"/>
      <c r="D80" s="64"/>
      <c r="E80" s="64"/>
      <c r="F80" s="64"/>
      <c r="G80" s="64"/>
      <c r="H80" s="64"/>
      <c r="I80" s="64"/>
      <c r="J80" s="64"/>
    </row>
    <row r="81" spans="1:10" ht="112.5" x14ac:dyDescent="0.25">
      <c r="A81" s="167">
        <v>77</v>
      </c>
      <c r="B81" s="132" t="s">
        <v>246</v>
      </c>
      <c r="C81" s="132">
        <f>SUM(C82:C89)</f>
        <v>0</v>
      </c>
      <c r="D81" s="132">
        <f>SUM(D82:D90)</f>
        <v>0</v>
      </c>
      <c r="E81" s="132"/>
      <c r="F81" s="132"/>
      <c r="G81" s="132">
        <f>SUM(G82:G90)</f>
        <v>0</v>
      </c>
      <c r="H81" s="132">
        <f>SUM(H82:H90)</f>
        <v>0</v>
      </c>
      <c r="I81" s="132"/>
      <c r="J81" s="132"/>
    </row>
    <row r="82" spans="1:10" ht="15.75" x14ac:dyDescent="0.25">
      <c r="A82" s="166">
        <v>78</v>
      </c>
      <c r="B82" s="64"/>
      <c r="C82" s="64"/>
      <c r="D82" s="64"/>
      <c r="E82" s="64"/>
      <c r="F82" s="64"/>
      <c r="G82" s="64"/>
      <c r="H82" s="64"/>
      <c r="I82" s="64"/>
      <c r="J82" s="64"/>
    </row>
    <row r="83" spans="1:10" ht="15.75" x14ac:dyDescent="0.25">
      <c r="A83" s="166">
        <v>79</v>
      </c>
      <c r="B83" s="64"/>
      <c r="C83" s="64"/>
      <c r="D83" s="64"/>
      <c r="E83" s="64"/>
      <c r="F83" s="64"/>
      <c r="G83" s="64"/>
      <c r="H83" s="64"/>
      <c r="I83" s="64"/>
      <c r="J83" s="64"/>
    </row>
    <row r="84" spans="1:10" ht="15.75" x14ac:dyDescent="0.25">
      <c r="A84" s="166">
        <v>80</v>
      </c>
      <c r="B84" s="64"/>
      <c r="C84" s="64"/>
      <c r="D84" s="64"/>
      <c r="E84" s="64"/>
      <c r="F84" s="64"/>
      <c r="G84" s="64"/>
      <c r="H84" s="64"/>
      <c r="I84" s="64"/>
      <c r="J84" s="64"/>
    </row>
    <row r="85" spans="1:10" ht="15.75" x14ac:dyDescent="0.25">
      <c r="A85" s="166">
        <v>81</v>
      </c>
      <c r="B85" s="64"/>
      <c r="C85" s="64"/>
      <c r="D85" s="64"/>
      <c r="E85" s="64"/>
      <c r="F85" s="64"/>
      <c r="G85" s="64"/>
      <c r="H85" s="64"/>
      <c r="I85" s="64"/>
      <c r="J85" s="64"/>
    </row>
    <row r="86" spans="1:10" ht="15.75" x14ac:dyDescent="0.25">
      <c r="A86" s="166">
        <v>82</v>
      </c>
      <c r="B86" s="64"/>
      <c r="C86" s="64"/>
      <c r="D86" s="64"/>
      <c r="E86" s="64"/>
      <c r="F86" s="64"/>
      <c r="G86" s="64"/>
      <c r="H86" s="64"/>
      <c r="I86" s="64"/>
      <c r="J86" s="64"/>
    </row>
    <row r="87" spans="1:10" ht="15.75" x14ac:dyDescent="0.25">
      <c r="A87" s="166">
        <v>83</v>
      </c>
      <c r="B87" s="64"/>
      <c r="C87" s="64"/>
      <c r="D87" s="64"/>
      <c r="E87" s="64"/>
      <c r="F87" s="64"/>
      <c r="G87" s="64"/>
      <c r="H87" s="64"/>
      <c r="I87" s="64"/>
      <c r="J87" s="64"/>
    </row>
    <row r="88" spans="1:10" ht="15.75" x14ac:dyDescent="0.25">
      <c r="A88" s="166">
        <v>84</v>
      </c>
      <c r="B88" s="64"/>
      <c r="C88" s="64"/>
      <c r="D88" s="64"/>
      <c r="E88" s="64"/>
      <c r="F88" s="64"/>
      <c r="G88" s="64"/>
      <c r="H88" s="64"/>
      <c r="I88" s="64"/>
      <c r="J88" s="64"/>
    </row>
    <row r="89" spans="1:10" ht="15.75" x14ac:dyDescent="0.25">
      <c r="A89" s="166">
        <v>85</v>
      </c>
      <c r="B89" s="64"/>
      <c r="C89" s="64"/>
      <c r="D89" s="64"/>
      <c r="E89" s="64"/>
      <c r="F89" s="64"/>
      <c r="G89" s="64"/>
      <c r="H89" s="64"/>
      <c r="I89" s="64"/>
      <c r="J89" s="64"/>
    </row>
    <row r="90" spans="1:10" ht="15.75" x14ac:dyDescent="0.25">
      <c r="A90" s="166">
        <v>86</v>
      </c>
      <c r="B90" s="64"/>
      <c r="C90" s="64"/>
      <c r="D90" s="64"/>
      <c r="E90" s="64"/>
      <c r="F90" s="64"/>
      <c r="G90" s="64"/>
      <c r="H90" s="64"/>
      <c r="I90" s="64"/>
      <c r="J90" s="64"/>
    </row>
    <row r="91" spans="1:10" ht="33.75" customHeight="1" x14ac:dyDescent="0.25">
      <c r="A91" s="165">
        <v>87</v>
      </c>
      <c r="B91" s="168" t="s">
        <v>238</v>
      </c>
      <c r="C91" s="168">
        <f>SUM(C4,C18,C31,C41,C51,C61,C71,C81)</f>
        <v>5</v>
      </c>
      <c r="D91" s="168">
        <f>SUM(D4,D18,D31,D41,D51,D61,D71,D81)</f>
        <v>5</v>
      </c>
      <c r="E91" s="168"/>
      <c r="F91" s="168"/>
      <c r="G91" s="168">
        <f>SUM(G4,G18,G31,G41,G51,G61,G71,G81)</f>
        <v>0</v>
      </c>
      <c r="H91" s="168">
        <f>SUM(H4,H18,H31,H41,H51,H61,H71,H81)</f>
        <v>2000</v>
      </c>
      <c r="I91" s="165"/>
      <c r="J91" s="165"/>
    </row>
  </sheetData>
  <mergeCells count="8">
    <mergeCell ref="I2:I3"/>
    <mergeCell ref="J2:J3"/>
    <mergeCell ref="A2:A3"/>
    <mergeCell ref="B2:B3"/>
    <mergeCell ref="C2:D2"/>
    <mergeCell ref="E2:E3"/>
    <mergeCell ref="F2:F3"/>
    <mergeCell ref="G2:H2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Normal="100" zoomScaleSheetLayoutView="100" workbookViewId="0">
      <selection activeCell="F6" sqref="F6"/>
    </sheetView>
  </sheetViews>
  <sheetFormatPr defaultRowHeight="15" x14ac:dyDescent="0.25"/>
  <cols>
    <col min="1" max="1" width="49.42578125" customWidth="1"/>
    <col min="2" max="4" width="18.7109375" customWidth="1"/>
  </cols>
  <sheetData>
    <row r="1" spans="1:4" ht="18.75" customHeight="1" x14ac:dyDescent="0.25">
      <c r="A1" s="171" t="s">
        <v>129</v>
      </c>
      <c r="B1" s="171"/>
      <c r="C1" s="171"/>
      <c r="D1" s="171"/>
    </row>
    <row r="2" spans="1:4" ht="94.5" customHeight="1" x14ac:dyDescent="0.25">
      <c r="A2" s="133" t="s">
        <v>131</v>
      </c>
      <c r="B2" s="169" t="s">
        <v>247</v>
      </c>
      <c r="C2" s="169" t="s">
        <v>248</v>
      </c>
      <c r="D2" s="169" t="s">
        <v>202</v>
      </c>
    </row>
    <row r="3" spans="1:4" ht="37.5" customHeight="1" x14ac:dyDescent="0.25">
      <c r="A3" s="125" t="s">
        <v>60</v>
      </c>
      <c r="B3" s="125">
        <v>25</v>
      </c>
      <c r="C3" s="134">
        <v>25</v>
      </c>
      <c r="D3" s="134">
        <v>1250</v>
      </c>
    </row>
    <row r="4" spans="1:4" ht="37.5" customHeight="1" x14ac:dyDescent="0.25">
      <c r="A4" s="125" t="s">
        <v>61</v>
      </c>
      <c r="B4" s="125">
        <v>6</v>
      </c>
      <c r="C4" s="134">
        <v>6</v>
      </c>
      <c r="D4" s="134">
        <v>300</v>
      </c>
    </row>
    <row r="5" spans="1:4" ht="37.5" customHeight="1" x14ac:dyDescent="0.25">
      <c r="A5" s="125" t="s">
        <v>69</v>
      </c>
      <c r="B5" s="125"/>
      <c r="C5" s="134"/>
      <c r="D5" s="134"/>
    </row>
    <row r="6" spans="1:4" ht="37.5" customHeight="1" x14ac:dyDescent="0.25">
      <c r="A6" s="125" t="s">
        <v>70</v>
      </c>
      <c r="B6" s="125"/>
      <c r="C6" s="134"/>
      <c r="D6" s="134"/>
    </row>
    <row r="7" spans="1:4" ht="37.5" customHeight="1" x14ac:dyDescent="0.25">
      <c r="A7" s="125" t="s">
        <v>71</v>
      </c>
      <c r="B7" s="125">
        <v>9</v>
      </c>
      <c r="C7" s="134">
        <v>9</v>
      </c>
      <c r="D7" s="134">
        <v>450</v>
      </c>
    </row>
    <row r="8" spans="1:4" ht="37.5" customHeight="1" x14ac:dyDescent="0.25">
      <c r="A8" s="125" t="s">
        <v>72</v>
      </c>
      <c r="B8" s="125">
        <v>14</v>
      </c>
      <c r="C8" s="134">
        <v>14</v>
      </c>
      <c r="D8" s="134">
        <v>700</v>
      </c>
    </row>
    <row r="9" spans="1:4" ht="37.5" customHeight="1" x14ac:dyDescent="0.25">
      <c r="A9" s="170" t="s">
        <v>91</v>
      </c>
      <c r="B9" s="174">
        <f>SUM(B3:B8)</f>
        <v>54</v>
      </c>
      <c r="C9" s="38">
        <f>SUM(C3:C8)</f>
        <v>54</v>
      </c>
      <c r="D9" s="38">
        <f>SUM(D3:D8)</f>
        <v>2700</v>
      </c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view="pageBreakPreview" topLeftCell="A19" zoomScaleNormal="100" zoomScaleSheetLayoutView="100" workbookViewId="0">
      <selection activeCell="C9" sqref="C9"/>
    </sheetView>
  </sheetViews>
  <sheetFormatPr defaultRowHeight="15" x14ac:dyDescent="0.25"/>
  <cols>
    <col min="1" max="1" width="5" customWidth="1"/>
    <col min="2" max="2" width="97.42578125" customWidth="1"/>
    <col min="3" max="3" width="22.85546875" customWidth="1"/>
    <col min="4" max="4" width="25.28515625" customWidth="1"/>
    <col min="5" max="5" width="25.42578125" customWidth="1"/>
  </cols>
  <sheetData>
    <row r="1" spans="1:5" ht="37.5" customHeight="1" x14ac:dyDescent="0.25">
      <c r="A1" s="339" t="s">
        <v>222</v>
      </c>
      <c r="B1" s="339"/>
      <c r="C1" s="339"/>
      <c r="D1" s="339"/>
      <c r="E1" s="339"/>
    </row>
    <row r="2" spans="1:5" ht="75" customHeight="1" x14ac:dyDescent="0.25">
      <c r="A2" s="27" t="s">
        <v>62</v>
      </c>
      <c r="B2" s="27" t="s">
        <v>130</v>
      </c>
      <c r="C2" s="27" t="s">
        <v>94</v>
      </c>
      <c r="D2" s="252" t="s">
        <v>284</v>
      </c>
      <c r="E2" s="251" t="s">
        <v>203</v>
      </c>
    </row>
    <row r="3" spans="1:5" ht="18.75" x14ac:dyDescent="0.25">
      <c r="A3" s="223"/>
      <c r="B3" s="224" t="s">
        <v>260</v>
      </c>
      <c r="C3" s="224"/>
      <c r="D3" s="253"/>
      <c r="E3" s="224"/>
    </row>
    <row r="4" spans="1:5" ht="18.75" x14ac:dyDescent="0.3">
      <c r="A4" s="208"/>
      <c r="B4" s="221" t="s">
        <v>263</v>
      </c>
      <c r="C4" s="222"/>
      <c r="D4" s="254"/>
      <c r="E4" s="222"/>
    </row>
    <row r="5" spans="1:5" ht="31.5" x14ac:dyDescent="0.25">
      <c r="A5" s="62">
        <v>1</v>
      </c>
      <c r="B5" s="260" t="s">
        <v>441</v>
      </c>
      <c r="C5" s="353" t="s">
        <v>442</v>
      </c>
      <c r="D5" s="354" t="s">
        <v>686</v>
      </c>
      <c r="E5" s="352" t="s">
        <v>443</v>
      </c>
    </row>
    <row r="6" spans="1:5" ht="18.75" x14ac:dyDescent="0.25">
      <c r="A6" s="62">
        <v>2</v>
      </c>
      <c r="B6" s="217"/>
      <c r="C6" s="151"/>
      <c r="D6" s="88"/>
      <c r="E6" s="81"/>
    </row>
    <row r="7" spans="1:5" ht="18.75" x14ac:dyDescent="0.25">
      <c r="A7" s="130">
        <v>3</v>
      </c>
      <c r="B7" s="217"/>
      <c r="C7" s="217"/>
      <c r="D7" s="88"/>
      <c r="E7" s="81"/>
    </row>
    <row r="8" spans="1:5" ht="18.75" x14ac:dyDescent="0.25">
      <c r="A8" s="130">
        <v>4</v>
      </c>
      <c r="B8" s="217"/>
      <c r="C8" s="217"/>
      <c r="D8" s="88"/>
      <c r="E8" s="81"/>
    </row>
    <row r="9" spans="1:5" ht="18.75" x14ac:dyDescent="0.25">
      <c r="A9" s="130">
        <v>5</v>
      </c>
      <c r="B9" s="217"/>
      <c r="C9" s="217"/>
      <c r="D9" s="88"/>
      <c r="E9" s="81"/>
    </row>
    <row r="10" spans="1:5" ht="18.75" x14ac:dyDescent="0.25">
      <c r="A10" s="130">
        <v>6</v>
      </c>
      <c r="B10" s="201"/>
      <c r="C10" s="201"/>
      <c r="D10" s="255"/>
      <c r="E10" s="201"/>
    </row>
    <row r="11" spans="1:5" ht="18.75" x14ac:dyDescent="0.25">
      <c r="A11" s="130">
        <v>7</v>
      </c>
      <c r="B11" s="201"/>
      <c r="C11" s="201"/>
      <c r="D11" s="255"/>
      <c r="E11" s="201"/>
    </row>
    <row r="12" spans="1:5" ht="38.25" customHeight="1" x14ac:dyDescent="0.3">
      <c r="A12" s="208"/>
      <c r="B12" s="221" t="s">
        <v>262</v>
      </c>
      <c r="C12" s="222"/>
      <c r="D12" s="254"/>
      <c r="E12" s="222"/>
    </row>
    <row r="13" spans="1:5" ht="31.5" x14ac:dyDescent="0.25">
      <c r="A13" s="129">
        <v>1</v>
      </c>
      <c r="B13" s="201" t="s">
        <v>444</v>
      </c>
      <c r="C13" s="201" t="s">
        <v>445</v>
      </c>
      <c r="D13" s="255" t="s">
        <v>446</v>
      </c>
      <c r="E13" s="201" t="s">
        <v>447</v>
      </c>
    </row>
    <row r="14" spans="1:5" ht="18.75" x14ac:dyDescent="0.25">
      <c r="A14" s="129">
        <v>2</v>
      </c>
      <c r="B14" s="201"/>
      <c r="C14" s="201"/>
      <c r="D14" s="255"/>
      <c r="E14" s="201"/>
    </row>
    <row r="15" spans="1:5" ht="18.75" x14ac:dyDescent="0.25">
      <c r="A15" s="129">
        <v>3</v>
      </c>
      <c r="B15" s="201"/>
      <c r="C15" s="201"/>
      <c r="D15" s="255"/>
      <c r="E15" s="201"/>
    </row>
    <row r="16" spans="1:5" ht="18.75" x14ac:dyDescent="0.25">
      <c r="A16" s="129">
        <v>4</v>
      </c>
      <c r="B16" s="201"/>
      <c r="C16" s="201"/>
      <c r="D16" s="255"/>
      <c r="E16" s="201"/>
    </row>
    <row r="17" spans="1:5" ht="18.75" x14ac:dyDescent="0.25">
      <c r="A17" s="129">
        <v>5</v>
      </c>
      <c r="B17" s="201"/>
      <c r="C17" s="201"/>
      <c r="D17" s="255"/>
      <c r="E17" s="201"/>
    </row>
    <row r="18" spans="1:5" ht="18.75" customHeight="1" x14ac:dyDescent="0.25">
      <c r="A18" s="129">
        <v>6</v>
      </c>
      <c r="B18" s="201"/>
      <c r="C18" s="201"/>
      <c r="D18" s="255"/>
      <c r="E18" s="201"/>
    </row>
    <row r="19" spans="1:5" ht="18.75" x14ac:dyDescent="0.25">
      <c r="A19" s="129">
        <v>7</v>
      </c>
      <c r="B19" s="201"/>
      <c r="C19" s="201"/>
      <c r="D19" s="255"/>
      <c r="E19" s="201"/>
    </row>
    <row r="20" spans="1:5" ht="18.75" x14ac:dyDescent="0.3">
      <c r="A20" s="225"/>
      <c r="B20" s="221" t="s">
        <v>71</v>
      </c>
      <c r="C20" s="222"/>
      <c r="D20" s="254"/>
      <c r="E20" s="222"/>
    </row>
    <row r="21" spans="1:5" ht="18.75" x14ac:dyDescent="0.25">
      <c r="A21" s="62">
        <v>1</v>
      </c>
      <c r="B21" s="219"/>
      <c r="C21" s="219"/>
      <c r="D21" s="88"/>
      <c r="E21" s="81"/>
    </row>
    <row r="22" spans="1:5" ht="18.75" x14ac:dyDescent="0.25">
      <c r="A22" s="130">
        <v>2</v>
      </c>
      <c r="B22" s="219"/>
      <c r="C22" s="219"/>
      <c r="D22" s="88"/>
      <c r="E22" s="81"/>
    </row>
    <row r="23" spans="1:5" ht="18.75" x14ac:dyDescent="0.25">
      <c r="A23" s="130">
        <v>3</v>
      </c>
      <c r="B23" s="219"/>
      <c r="C23" s="219"/>
      <c r="D23" s="88"/>
      <c r="E23" s="81"/>
    </row>
    <row r="24" spans="1:5" ht="18.75" x14ac:dyDescent="0.25">
      <c r="A24" s="130">
        <v>4</v>
      </c>
      <c r="B24" s="219"/>
      <c r="C24" s="219"/>
      <c r="D24" s="88"/>
      <c r="E24" s="81"/>
    </row>
    <row r="25" spans="1:5" ht="18.75" x14ac:dyDescent="0.25">
      <c r="A25" s="130">
        <v>5</v>
      </c>
      <c r="B25" s="219"/>
      <c r="C25" s="219"/>
      <c r="D25" s="88"/>
      <c r="E25" s="81"/>
    </row>
    <row r="26" spans="1:5" ht="18.75" x14ac:dyDescent="0.25">
      <c r="A26" s="130">
        <v>6</v>
      </c>
      <c r="B26" s="81"/>
      <c r="C26" s="81"/>
      <c r="D26" s="88"/>
      <c r="E26" s="81"/>
    </row>
    <row r="27" spans="1:5" ht="18.75" x14ac:dyDescent="0.25">
      <c r="A27" s="130">
        <v>7</v>
      </c>
      <c r="B27" s="81"/>
      <c r="C27" s="81"/>
      <c r="D27" s="88"/>
      <c r="E27" s="81"/>
    </row>
    <row r="28" spans="1:5" ht="37.5" x14ac:dyDescent="0.3">
      <c r="A28" s="208"/>
      <c r="B28" s="227" t="s">
        <v>201</v>
      </c>
      <c r="C28" s="222"/>
      <c r="D28" s="254"/>
      <c r="E28" s="222"/>
    </row>
    <row r="29" spans="1:5" ht="18.75" x14ac:dyDescent="0.3">
      <c r="A29" s="65">
        <v>1</v>
      </c>
      <c r="B29" s="228"/>
      <c r="C29" s="226"/>
      <c r="D29" s="256"/>
      <c r="E29" s="226"/>
    </row>
    <row r="30" spans="1:5" ht="18.75" x14ac:dyDescent="0.3">
      <c r="A30" s="65">
        <v>2</v>
      </c>
      <c r="B30" s="228"/>
      <c r="C30" s="226"/>
      <c r="D30" s="256"/>
      <c r="E30" s="226"/>
    </row>
    <row r="31" spans="1:5" ht="18.75" x14ac:dyDescent="0.25">
      <c r="A31" s="62">
        <v>3</v>
      </c>
      <c r="B31" s="81"/>
      <c r="C31" s="81"/>
      <c r="D31" s="88"/>
      <c r="E31" s="81"/>
    </row>
    <row r="32" spans="1:5" ht="18.75" x14ac:dyDescent="0.25">
      <c r="A32" s="62">
        <v>4</v>
      </c>
      <c r="B32" s="81"/>
      <c r="C32" s="81"/>
      <c r="D32" s="88"/>
      <c r="E32" s="81"/>
    </row>
    <row r="33" spans="1:5" ht="18.75" x14ac:dyDescent="0.25">
      <c r="A33" s="223"/>
      <c r="B33" s="224" t="s">
        <v>259</v>
      </c>
      <c r="C33" s="224"/>
      <c r="D33" s="253"/>
      <c r="E33" s="224"/>
    </row>
    <row r="34" spans="1:5" ht="18.75" x14ac:dyDescent="0.3">
      <c r="A34" s="208"/>
      <c r="B34" s="221" t="s">
        <v>263</v>
      </c>
      <c r="C34" s="222"/>
      <c r="D34" s="254"/>
      <c r="E34" s="222"/>
    </row>
    <row r="35" spans="1:5" ht="18.75" x14ac:dyDescent="0.25">
      <c r="A35" s="62">
        <v>1</v>
      </c>
      <c r="B35" s="81"/>
      <c r="C35" s="81"/>
      <c r="D35" s="88"/>
      <c r="E35" s="81"/>
    </row>
    <row r="36" spans="1:5" ht="18.75" x14ac:dyDescent="0.25">
      <c r="A36" s="130">
        <v>2</v>
      </c>
      <c r="B36" s="81"/>
      <c r="C36" s="81"/>
      <c r="D36" s="88"/>
      <c r="E36" s="81"/>
    </row>
    <row r="37" spans="1:5" ht="18.75" x14ac:dyDescent="0.25">
      <c r="A37" s="130">
        <v>3</v>
      </c>
      <c r="B37" s="81"/>
      <c r="C37" s="81"/>
      <c r="D37" s="88"/>
      <c r="E37" s="81"/>
    </row>
    <row r="38" spans="1:5" ht="18.75" x14ac:dyDescent="0.25">
      <c r="A38" s="130">
        <v>4</v>
      </c>
      <c r="B38" s="81"/>
      <c r="C38" s="81"/>
      <c r="D38" s="88"/>
      <c r="E38" s="81"/>
    </row>
    <row r="39" spans="1:5" ht="18.75" x14ac:dyDescent="0.25">
      <c r="A39" s="130">
        <v>5</v>
      </c>
      <c r="B39" s="81"/>
      <c r="C39" s="81"/>
      <c r="D39" s="88"/>
      <c r="E39" s="81"/>
    </row>
    <row r="40" spans="1:5" ht="18.75" x14ac:dyDescent="0.25">
      <c r="A40" s="130">
        <v>6</v>
      </c>
      <c r="B40" s="81"/>
      <c r="C40" s="81"/>
      <c r="D40" s="88"/>
      <c r="E40" s="81"/>
    </row>
    <row r="41" spans="1:5" ht="18.75" x14ac:dyDescent="0.25">
      <c r="A41" s="130">
        <v>7</v>
      </c>
      <c r="B41" s="81"/>
      <c r="C41" s="81"/>
      <c r="D41" s="88"/>
      <c r="E41" s="81"/>
    </row>
    <row r="42" spans="1:5" ht="18.75" x14ac:dyDescent="0.3">
      <c r="A42" s="208"/>
      <c r="B42" s="221" t="s">
        <v>262</v>
      </c>
      <c r="C42" s="222"/>
      <c r="D42" s="254"/>
      <c r="E42" s="222"/>
    </row>
    <row r="43" spans="1:5" ht="18.75" x14ac:dyDescent="0.25">
      <c r="A43" s="62">
        <v>1</v>
      </c>
      <c r="B43" s="151" t="s">
        <v>448</v>
      </c>
      <c r="C43" s="151" t="s">
        <v>449</v>
      </c>
      <c r="D43" s="151" t="s">
        <v>450</v>
      </c>
      <c r="E43" s="81" t="s">
        <v>451</v>
      </c>
    </row>
    <row r="44" spans="1:5" ht="18.75" x14ac:dyDescent="0.25">
      <c r="A44" s="130">
        <v>2</v>
      </c>
      <c r="B44" s="81"/>
      <c r="C44" s="81"/>
      <c r="D44" s="88"/>
      <c r="E44" s="81"/>
    </row>
    <row r="45" spans="1:5" ht="18.75" x14ac:dyDescent="0.25">
      <c r="A45" s="130">
        <v>3</v>
      </c>
      <c r="B45" s="81"/>
      <c r="C45" s="81"/>
      <c r="D45" s="88"/>
      <c r="E45" s="81"/>
    </row>
    <row r="46" spans="1:5" ht="18.75" x14ac:dyDescent="0.25">
      <c r="A46" s="130">
        <v>4</v>
      </c>
      <c r="B46" s="81"/>
      <c r="C46" s="81"/>
      <c r="D46" s="88"/>
      <c r="E46" s="81"/>
    </row>
    <row r="47" spans="1:5" ht="18.75" x14ac:dyDescent="0.25">
      <c r="A47" s="130">
        <v>5</v>
      </c>
      <c r="B47" s="81"/>
      <c r="C47" s="81"/>
      <c r="D47" s="88"/>
      <c r="E47" s="81"/>
    </row>
    <row r="48" spans="1:5" ht="18.75" x14ac:dyDescent="0.25">
      <c r="A48" s="130">
        <v>6</v>
      </c>
      <c r="B48" s="81"/>
      <c r="C48" s="81"/>
      <c r="D48" s="88"/>
      <c r="E48" s="81"/>
    </row>
    <row r="49" spans="1:5" ht="18.75" x14ac:dyDescent="0.25">
      <c r="A49" s="130">
        <v>7</v>
      </c>
      <c r="B49" s="81"/>
      <c r="C49" s="81"/>
      <c r="D49" s="88"/>
      <c r="E49" s="81"/>
    </row>
    <row r="50" spans="1:5" ht="18.75" x14ac:dyDescent="0.3">
      <c r="A50" s="208"/>
      <c r="B50" s="221" t="s">
        <v>71</v>
      </c>
      <c r="C50" s="222"/>
      <c r="D50" s="254"/>
      <c r="E50" s="222"/>
    </row>
    <row r="51" spans="1:5" ht="18.75" x14ac:dyDescent="0.25">
      <c r="A51" s="62">
        <v>1</v>
      </c>
      <c r="B51" s="81"/>
      <c r="C51" s="81"/>
      <c r="D51" s="88"/>
      <c r="E51" s="81"/>
    </row>
    <row r="52" spans="1:5" ht="18.75" x14ac:dyDescent="0.25">
      <c r="A52" s="130">
        <v>2</v>
      </c>
      <c r="B52" s="81"/>
      <c r="C52" s="81"/>
      <c r="D52" s="88"/>
      <c r="E52" s="81"/>
    </row>
    <row r="53" spans="1:5" ht="18.75" x14ac:dyDescent="0.25">
      <c r="A53" s="130">
        <v>3</v>
      </c>
      <c r="B53" s="81"/>
      <c r="C53" s="81"/>
      <c r="D53" s="88"/>
      <c r="E53" s="81"/>
    </row>
    <row r="54" spans="1:5" ht="18.75" x14ac:dyDescent="0.25">
      <c r="A54" s="130">
        <v>4</v>
      </c>
      <c r="B54" s="81"/>
      <c r="C54" s="81"/>
      <c r="D54" s="88"/>
      <c r="E54" s="81"/>
    </row>
    <row r="55" spans="1:5" ht="18.75" x14ac:dyDescent="0.25">
      <c r="A55" s="130">
        <v>5</v>
      </c>
      <c r="B55" s="81"/>
      <c r="C55" s="81"/>
      <c r="D55" s="88"/>
      <c r="E55" s="81"/>
    </row>
    <row r="56" spans="1:5" ht="18.75" x14ac:dyDescent="0.25">
      <c r="A56" s="130">
        <v>6</v>
      </c>
      <c r="B56" s="81"/>
      <c r="C56" s="81"/>
      <c r="D56" s="88"/>
      <c r="E56" s="81"/>
    </row>
    <row r="57" spans="1:5" ht="37.5" x14ac:dyDescent="0.3">
      <c r="A57" s="208"/>
      <c r="B57" s="227" t="s">
        <v>201</v>
      </c>
      <c r="C57" s="222"/>
      <c r="D57" s="254"/>
      <c r="E57" s="222"/>
    </row>
    <row r="58" spans="1:5" ht="18.75" x14ac:dyDescent="0.25">
      <c r="A58" s="62">
        <v>1</v>
      </c>
      <c r="B58" s="81"/>
      <c r="C58" s="81"/>
      <c r="D58" s="88"/>
      <c r="E58" s="81"/>
    </row>
    <row r="59" spans="1:5" ht="18.75" x14ac:dyDescent="0.25">
      <c r="A59" s="130">
        <v>2</v>
      </c>
      <c r="B59" s="81"/>
      <c r="C59" s="81"/>
      <c r="D59" s="88"/>
      <c r="E59" s="81"/>
    </row>
    <row r="60" spans="1:5" ht="18.75" x14ac:dyDescent="0.25">
      <c r="A60" s="62">
        <v>3</v>
      </c>
      <c r="B60" s="81"/>
      <c r="C60" s="81"/>
      <c r="D60" s="88"/>
      <c r="E60" s="81"/>
    </row>
    <row r="61" spans="1:5" ht="18.75" x14ac:dyDescent="0.25">
      <c r="A61" s="223"/>
      <c r="B61" s="224" t="s">
        <v>261</v>
      </c>
      <c r="C61" s="224"/>
      <c r="D61" s="253"/>
      <c r="E61" s="224"/>
    </row>
    <row r="62" spans="1:5" ht="18.75" x14ac:dyDescent="0.3">
      <c r="A62" s="208"/>
      <c r="B62" s="221" t="s">
        <v>263</v>
      </c>
      <c r="C62" s="222"/>
      <c r="D62" s="254"/>
      <c r="E62" s="222"/>
    </row>
    <row r="63" spans="1:5" ht="18.75" x14ac:dyDescent="0.25">
      <c r="A63" s="62">
        <v>1</v>
      </c>
      <c r="B63" s="81"/>
      <c r="C63" s="81"/>
      <c r="D63" s="88"/>
      <c r="E63" s="81"/>
    </row>
    <row r="64" spans="1:5" ht="18.75" x14ac:dyDescent="0.25">
      <c r="A64" s="130">
        <v>2</v>
      </c>
      <c r="B64" s="81"/>
      <c r="C64" s="81"/>
      <c r="D64" s="88"/>
      <c r="E64" s="81"/>
    </row>
    <row r="65" spans="1:5" ht="18.75" x14ac:dyDescent="0.25">
      <c r="A65" s="130">
        <v>3</v>
      </c>
      <c r="B65" s="81"/>
      <c r="C65" s="81"/>
      <c r="D65" s="88"/>
      <c r="E65" s="81"/>
    </row>
    <row r="66" spans="1:5" ht="18.75" x14ac:dyDescent="0.25">
      <c r="A66" s="130">
        <v>4</v>
      </c>
      <c r="B66" s="81"/>
      <c r="C66" s="81"/>
      <c r="D66" s="88"/>
      <c r="E66" s="81"/>
    </row>
    <row r="67" spans="1:5" ht="18.75" x14ac:dyDescent="0.25">
      <c r="A67" s="130">
        <v>5</v>
      </c>
      <c r="B67" s="81"/>
      <c r="C67" s="81"/>
      <c r="D67" s="88"/>
      <c r="E67" s="81"/>
    </row>
    <row r="68" spans="1:5" ht="18.75" x14ac:dyDescent="0.25">
      <c r="A68" s="130">
        <v>6</v>
      </c>
      <c r="B68" s="81"/>
      <c r="C68" s="81"/>
      <c r="D68" s="88"/>
      <c r="E68" s="81"/>
    </row>
    <row r="69" spans="1:5" ht="18.75" x14ac:dyDescent="0.25">
      <c r="A69" s="130">
        <v>7</v>
      </c>
      <c r="B69" s="81"/>
      <c r="C69" s="81"/>
      <c r="D69" s="88"/>
      <c r="E69" s="81"/>
    </row>
    <row r="70" spans="1:5" ht="18.75" x14ac:dyDescent="0.3">
      <c r="A70" s="208"/>
      <c r="B70" s="221" t="s">
        <v>262</v>
      </c>
      <c r="C70" s="222"/>
      <c r="D70" s="254"/>
      <c r="E70" s="222"/>
    </row>
    <row r="71" spans="1:5" ht="18.75" x14ac:dyDescent="0.25">
      <c r="A71" s="62">
        <v>1</v>
      </c>
      <c r="B71" s="81"/>
      <c r="C71" s="81"/>
      <c r="D71" s="88"/>
      <c r="E71" s="81"/>
    </row>
    <row r="72" spans="1:5" ht="18.75" x14ac:dyDescent="0.25">
      <c r="A72" s="130">
        <v>2</v>
      </c>
      <c r="B72" s="81"/>
      <c r="C72" s="81"/>
      <c r="D72" s="88"/>
      <c r="E72" s="81"/>
    </row>
    <row r="73" spans="1:5" ht="18.75" x14ac:dyDescent="0.25">
      <c r="A73" s="130">
        <v>3</v>
      </c>
      <c r="B73" s="81"/>
      <c r="C73" s="81"/>
      <c r="D73" s="88"/>
      <c r="E73" s="81"/>
    </row>
    <row r="74" spans="1:5" ht="18.75" x14ac:dyDescent="0.25">
      <c r="A74" s="130">
        <v>4</v>
      </c>
      <c r="B74" s="81"/>
      <c r="C74" s="81"/>
      <c r="D74" s="88"/>
      <c r="E74" s="81"/>
    </row>
    <row r="75" spans="1:5" ht="18.75" x14ac:dyDescent="0.25">
      <c r="A75" s="130">
        <v>5</v>
      </c>
      <c r="B75" s="81"/>
      <c r="C75" s="81"/>
      <c r="D75" s="88"/>
      <c r="E75" s="81"/>
    </row>
    <row r="76" spans="1:5" ht="18.75" x14ac:dyDescent="0.3">
      <c r="A76" s="208"/>
      <c r="B76" s="221" t="s">
        <v>71</v>
      </c>
      <c r="C76" s="222"/>
      <c r="D76" s="254"/>
      <c r="E76" s="222"/>
    </row>
    <row r="77" spans="1:5" ht="18.75" x14ac:dyDescent="0.3">
      <c r="A77" s="65">
        <v>1</v>
      </c>
      <c r="B77" s="66"/>
      <c r="C77" s="226"/>
      <c r="D77" s="256"/>
      <c r="E77" s="226"/>
    </row>
    <row r="78" spans="1:5" ht="18.75" x14ac:dyDescent="0.3">
      <c r="A78" s="65">
        <v>2</v>
      </c>
      <c r="B78" s="66"/>
      <c r="C78" s="226"/>
      <c r="D78" s="256"/>
      <c r="E78" s="226"/>
    </row>
    <row r="79" spans="1:5" ht="18.75" x14ac:dyDescent="0.3">
      <c r="A79" s="65">
        <v>3</v>
      </c>
      <c r="B79" s="66"/>
      <c r="C79" s="226"/>
      <c r="D79" s="256"/>
      <c r="E79" s="226"/>
    </row>
    <row r="80" spans="1:5" ht="18.75" x14ac:dyDescent="0.3">
      <c r="A80" s="65">
        <v>4</v>
      </c>
      <c r="B80" s="66"/>
      <c r="C80" s="226"/>
      <c r="D80" s="256"/>
      <c r="E80" s="226"/>
    </row>
    <row r="81" spans="1:5" ht="37.5" x14ac:dyDescent="0.3">
      <c r="A81" s="208"/>
      <c r="B81" s="227" t="s">
        <v>201</v>
      </c>
      <c r="C81" s="222"/>
      <c r="D81" s="254"/>
      <c r="E81" s="222"/>
    </row>
    <row r="82" spans="1:5" ht="18.75" x14ac:dyDescent="0.3">
      <c r="A82" s="65">
        <v>1</v>
      </c>
      <c r="B82" s="66"/>
      <c r="C82" s="226"/>
      <c r="D82" s="256"/>
      <c r="E82" s="226"/>
    </row>
    <row r="83" spans="1:5" ht="18.75" x14ac:dyDescent="0.25">
      <c r="A83" s="65">
        <v>2</v>
      </c>
      <c r="B83" s="105"/>
      <c r="C83" s="105"/>
      <c r="D83" s="257"/>
      <c r="E83" s="105"/>
    </row>
    <row r="84" spans="1:5" ht="18.75" x14ac:dyDescent="0.25">
      <c r="A84" s="223"/>
      <c r="B84" s="224" t="s">
        <v>256</v>
      </c>
      <c r="C84" s="224"/>
      <c r="D84" s="253"/>
      <c r="E84" s="224"/>
    </row>
    <row r="85" spans="1:5" ht="18.75" x14ac:dyDescent="0.3">
      <c r="A85" s="208"/>
      <c r="B85" s="221" t="s">
        <v>263</v>
      </c>
      <c r="C85" s="222"/>
      <c r="D85" s="254"/>
      <c r="E85" s="222"/>
    </row>
    <row r="86" spans="1:5" ht="18.75" x14ac:dyDescent="0.25">
      <c r="A86" s="130">
        <v>1</v>
      </c>
      <c r="B86" s="81"/>
      <c r="C86" s="81"/>
      <c r="D86" s="88"/>
      <c r="E86" s="81"/>
    </row>
    <row r="87" spans="1:5" ht="18.75" x14ac:dyDescent="0.25">
      <c r="A87" s="130">
        <v>2</v>
      </c>
      <c r="B87" s="81"/>
      <c r="C87" s="81"/>
      <c r="D87" s="88"/>
      <c r="E87" s="81"/>
    </row>
    <row r="88" spans="1:5" ht="18.75" x14ac:dyDescent="0.25">
      <c r="A88" s="130">
        <v>3</v>
      </c>
      <c r="B88" s="81"/>
      <c r="C88" s="81"/>
      <c r="D88" s="88"/>
      <c r="E88" s="81"/>
    </row>
    <row r="89" spans="1:5" ht="18.75" x14ac:dyDescent="0.25">
      <c r="A89" s="130">
        <v>4</v>
      </c>
      <c r="B89" s="81"/>
      <c r="C89" s="81"/>
      <c r="D89" s="88"/>
      <c r="E89" s="81"/>
    </row>
    <row r="90" spans="1:5" ht="18.75" x14ac:dyDescent="0.25">
      <c r="A90" s="130">
        <v>5</v>
      </c>
      <c r="B90" s="81"/>
      <c r="C90" s="81"/>
      <c r="D90" s="88"/>
      <c r="E90" s="81"/>
    </row>
    <row r="91" spans="1:5" ht="18.75" x14ac:dyDescent="0.25">
      <c r="A91" s="130">
        <v>6</v>
      </c>
      <c r="B91" s="81"/>
      <c r="C91" s="81"/>
      <c r="D91" s="88"/>
      <c r="E91" s="81"/>
    </row>
    <row r="92" spans="1:5" ht="18.75" x14ac:dyDescent="0.3">
      <c r="A92" s="208"/>
      <c r="B92" s="221" t="s">
        <v>262</v>
      </c>
      <c r="C92" s="222"/>
      <c r="D92" s="254"/>
      <c r="E92" s="222"/>
    </row>
    <row r="93" spans="1:5" ht="18.75" x14ac:dyDescent="0.25">
      <c r="A93" s="130">
        <v>1</v>
      </c>
      <c r="B93" s="81"/>
      <c r="C93" s="81"/>
      <c r="D93" s="88"/>
      <c r="E93" s="81"/>
    </row>
    <row r="94" spans="1:5" ht="18.75" x14ac:dyDescent="0.25">
      <c r="A94" s="130">
        <v>2</v>
      </c>
      <c r="B94" s="81"/>
      <c r="C94" s="81"/>
      <c r="D94" s="88"/>
      <c r="E94" s="81"/>
    </row>
    <row r="95" spans="1:5" ht="18.75" x14ac:dyDescent="0.25">
      <c r="A95" s="130">
        <v>3</v>
      </c>
      <c r="B95" s="81"/>
      <c r="C95" s="81"/>
      <c r="D95" s="88"/>
      <c r="E95" s="81"/>
    </row>
    <row r="96" spans="1:5" ht="18.75" x14ac:dyDescent="0.25">
      <c r="A96" s="130">
        <v>4</v>
      </c>
      <c r="B96" s="81"/>
      <c r="C96" s="81"/>
      <c r="D96" s="88"/>
      <c r="E96" s="81"/>
    </row>
    <row r="97" spans="1:5" ht="18.75" x14ac:dyDescent="0.25">
      <c r="A97" s="130">
        <v>5</v>
      </c>
      <c r="B97" s="81"/>
      <c r="C97" s="81"/>
      <c r="D97" s="88"/>
      <c r="E97" s="81"/>
    </row>
    <row r="98" spans="1:5" ht="18.75" x14ac:dyDescent="0.25">
      <c r="A98" s="130">
        <v>6</v>
      </c>
      <c r="B98" s="81"/>
      <c r="C98" s="81"/>
      <c r="D98" s="88"/>
      <c r="E98" s="81"/>
    </row>
    <row r="99" spans="1:5" ht="18.75" x14ac:dyDescent="0.25">
      <c r="A99" s="130">
        <v>7</v>
      </c>
      <c r="B99" s="81"/>
      <c r="C99" s="81"/>
      <c r="D99" s="88"/>
      <c r="E99" s="81"/>
    </row>
    <row r="100" spans="1:5" ht="18.75" x14ac:dyDescent="0.3">
      <c r="A100" s="208"/>
      <c r="B100" s="221" t="s">
        <v>71</v>
      </c>
      <c r="C100" s="222"/>
      <c r="D100" s="254"/>
      <c r="E100" s="222"/>
    </row>
    <row r="101" spans="1:5" ht="18.75" x14ac:dyDescent="0.3">
      <c r="A101" s="65">
        <v>1</v>
      </c>
      <c r="B101" s="66"/>
      <c r="C101" s="226"/>
      <c r="D101" s="256"/>
      <c r="E101" s="226"/>
    </row>
    <row r="102" spans="1:5" ht="18.75" x14ac:dyDescent="0.3">
      <c r="A102" s="65">
        <v>2</v>
      </c>
      <c r="B102" s="66"/>
      <c r="C102" s="226"/>
      <c r="D102" s="256"/>
      <c r="E102" s="226"/>
    </row>
    <row r="103" spans="1:5" ht="18.75" x14ac:dyDescent="0.3">
      <c r="A103" s="65">
        <v>3</v>
      </c>
      <c r="B103" s="66"/>
      <c r="C103" s="226"/>
      <c r="D103" s="256"/>
      <c r="E103" s="226"/>
    </row>
    <row r="104" spans="1:5" ht="18.75" x14ac:dyDescent="0.3">
      <c r="A104" s="65">
        <v>4</v>
      </c>
      <c r="B104" s="66"/>
      <c r="C104" s="226"/>
      <c r="D104" s="256"/>
      <c r="E104" s="226"/>
    </row>
    <row r="105" spans="1:5" ht="18.75" x14ac:dyDescent="0.3">
      <c r="A105" s="65">
        <v>5</v>
      </c>
      <c r="B105" s="66"/>
      <c r="C105" s="226"/>
      <c r="D105" s="256"/>
      <c r="E105" s="226"/>
    </row>
    <row r="106" spans="1:5" ht="18.75" x14ac:dyDescent="0.3">
      <c r="A106" s="65">
        <v>6</v>
      </c>
      <c r="B106" s="66"/>
      <c r="C106" s="226"/>
      <c r="D106" s="256"/>
      <c r="E106" s="226"/>
    </row>
    <row r="107" spans="1:5" ht="18.75" x14ac:dyDescent="0.3">
      <c r="A107" s="65">
        <v>7</v>
      </c>
      <c r="B107" s="66"/>
      <c r="C107" s="226"/>
      <c r="D107" s="256"/>
      <c r="E107" s="226"/>
    </row>
    <row r="108" spans="1:5" ht="18.75" x14ac:dyDescent="0.3">
      <c r="A108" s="65">
        <v>8</v>
      </c>
      <c r="B108" s="66"/>
      <c r="C108" s="226"/>
      <c r="D108" s="256"/>
      <c r="E108" s="226"/>
    </row>
    <row r="109" spans="1:5" ht="18.75" x14ac:dyDescent="0.3">
      <c r="A109" s="65">
        <v>9</v>
      </c>
      <c r="B109" s="66"/>
      <c r="C109" s="226"/>
      <c r="D109" s="256"/>
      <c r="E109" s="226"/>
    </row>
    <row r="110" spans="1:5" ht="18.75" x14ac:dyDescent="0.3">
      <c r="A110" s="65">
        <v>10</v>
      </c>
      <c r="B110" s="66"/>
      <c r="C110" s="226"/>
      <c r="D110" s="256"/>
      <c r="E110" s="226"/>
    </row>
    <row r="111" spans="1:5" ht="37.5" x14ac:dyDescent="0.3">
      <c r="A111" s="208"/>
      <c r="B111" s="227" t="s">
        <v>201</v>
      </c>
      <c r="C111" s="222"/>
      <c r="D111" s="254"/>
      <c r="E111" s="222"/>
    </row>
    <row r="112" spans="1:5" ht="18.75" x14ac:dyDescent="0.3">
      <c r="A112" s="65">
        <v>1</v>
      </c>
      <c r="B112" s="66"/>
      <c r="C112" s="226"/>
      <c r="D112" s="256"/>
      <c r="E112" s="226"/>
    </row>
    <row r="113" spans="1:5" ht="18.75" x14ac:dyDescent="0.3">
      <c r="A113" s="65">
        <v>2</v>
      </c>
      <c r="B113" s="66"/>
      <c r="C113" s="226"/>
      <c r="D113" s="256"/>
      <c r="E113" s="226"/>
    </row>
    <row r="114" spans="1:5" ht="18.75" x14ac:dyDescent="0.3">
      <c r="A114" s="65">
        <v>3</v>
      </c>
      <c r="B114" s="66"/>
      <c r="C114" s="226"/>
      <c r="D114" s="256"/>
      <c r="E114" s="226"/>
    </row>
    <row r="115" spans="1:5" ht="18.75" x14ac:dyDescent="0.3">
      <c r="A115" s="65">
        <v>4</v>
      </c>
      <c r="B115" s="66"/>
      <c r="C115" s="226"/>
      <c r="D115" s="256"/>
      <c r="E115" s="226"/>
    </row>
    <row r="116" spans="1:5" ht="18.75" x14ac:dyDescent="0.25">
      <c r="A116" s="71"/>
      <c r="B116" s="71"/>
      <c r="C116" s="71"/>
      <c r="D116" s="71"/>
      <c r="E116" s="71"/>
    </row>
    <row r="117" spans="1:5" ht="18.75" x14ac:dyDescent="0.25">
      <c r="A117" s="71"/>
      <c r="B117" s="71"/>
      <c r="C117" s="71"/>
      <c r="D117" s="71"/>
      <c r="E117" s="71"/>
    </row>
  </sheetData>
  <sheetProtection sort="0" autoFilter="0" pivotTables="0"/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Normal="100" zoomScaleSheetLayoutView="100" workbookViewId="0">
      <selection activeCell="B3" sqref="B3:E10"/>
    </sheetView>
  </sheetViews>
  <sheetFormatPr defaultRowHeight="15" x14ac:dyDescent="0.2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 x14ac:dyDescent="0.3">
      <c r="A1" s="340" t="s">
        <v>144</v>
      </c>
      <c r="B1" s="340"/>
      <c r="C1" s="340"/>
      <c r="D1" s="340"/>
      <c r="E1" s="340"/>
    </row>
    <row r="2" spans="1:5" ht="94.5" customHeight="1" x14ac:dyDescent="0.25">
      <c r="A2" s="27" t="s">
        <v>145</v>
      </c>
      <c r="B2" s="27" t="s">
        <v>146</v>
      </c>
      <c r="C2" s="27" t="s">
        <v>147</v>
      </c>
      <c r="D2" s="27" t="s">
        <v>148</v>
      </c>
      <c r="E2" s="27" t="s">
        <v>149</v>
      </c>
    </row>
    <row r="3" spans="1:5" ht="56.25" x14ac:dyDescent="0.3">
      <c r="A3" s="78" t="s">
        <v>150</v>
      </c>
      <c r="B3" s="60">
        <v>773</v>
      </c>
      <c r="C3" s="23">
        <v>23</v>
      </c>
      <c r="D3" s="23">
        <v>250</v>
      </c>
      <c r="E3" s="23">
        <v>500</v>
      </c>
    </row>
    <row r="4" spans="1:5" ht="75" x14ac:dyDescent="0.3">
      <c r="A4" s="78" t="s">
        <v>151</v>
      </c>
      <c r="B4" s="60">
        <v>2</v>
      </c>
      <c r="C4" s="23">
        <v>2</v>
      </c>
      <c r="D4" s="23"/>
      <c r="E4" s="23"/>
    </row>
    <row r="5" spans="1:5" ht="112.5" x14ac:dyDescent="0.3">
      <c r="A5" s="78" t="s">
        <v>228</v>
      </c>
      <c r="B5" s="149"/>
      <c r="C5" s="149"/>
      <c r="D5" s="149"/>
      <c r="E5" s="149"/>
    </row>
    <row r="6" spans="1:5" ht="24" customHeight="1" x14ac:dyDescent="0.3">
      <c r="A6" s="78" t="s">
        <v>229</v>
      </c>
      <c r="B6" s="60"/>
      <c r="C6" s="23"/>
      <c r="D6" s="23"/>
      <c r="E6" s="23"/>
    </row>
    <row r="7" spans="1:5" ht="37.5" x14ac:dyDescent="0.3">
      <c r="A7" s="78" t="s">
        <v>152</v>
      </c>
      <c r="B7" s="60"/>
      <c r="C7" s="23"/>
      <c r="D7" s="23"/>
      <c r="E7" s="23"/>
    </row>
    <row r="8" spans="1:5" ht="56.25" x14ac:dyDescent="0.3">
      <c r="A8" s="78" t="s">
        <v>153</v>
      </c>
      <c r="B8" s="60"/>
      <c r="C8" s="23"/>
      <c r="D8" s="23"/>
      <c r="E8" s="23"/>
    </row>
    <row r="9" spans="1:5" ht="56.25" x14ac:dyDescent="0.3">
      <c r="A9" s="78" t="s">
        <v>154</v>
      </c>
      <c r="B9" s="60"/>
      <c r="C9" s="23"/>
      <c r="D9" s="23"/>
      <c r="E9" s="23"/>
    </row>
    <row r="10" spans="1:5" ht="18.75" x14ac:dyDescent="0.25">
      <c r="A10" s="79" t="s">
        <v>91</v>
      </c>
      <c r="B10" s="29"/>
      <c r="C10" s="132"/>
      <c r="D10" s="132"/>
      <c r="E10" s="132"/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3" spans="1:5" ht="18.75" x14ac:dyDescent="0.3">
      <c r="A13" s="1"/>
      <c r="B13" s="1"/>
      <c r="C13" s="1"/>
      <c r="D13" s="1"/>
      <c r="E13" s="1"/>
    </row>
    <row r="14" spans="1:5" ht="18.75" x14ac:dyDescent="0.3">
      <c r="A14" s="1"/>
      <c r="B14" s="1"/>
      <c r="C14" s="1"/>
      <c r="D14" s="1"/>
      <c r="E14" s="1"/>
    </row>
    <row r="15" spans="1:5" ht="18.75" x14ac:dyDescent="0.3">
      <c r="A15" s="1"/>
      <c r="B15" s="1"/>
      <c r="C15" s="1"/>
      <c r="D15" s="1"/>
      <c r="E15" s="1"/>
    </row>
    <row r="16" spans="1:5" ht="18.75" x14ac:dyDescent="0.3">
      <c r="A16" s="1"/>
      <c r="B16" s="1"/>
      <c r="C16" s="1"/>
      <c r="D16" s="1"/>
      <c r="E16" s="1"/>
    </row>
    <row r="17" spans="1:5" ht="18.75" x14ac:dyDescent="0.3">
      <c r="A17" s="1"/>
      <c r="B17" s="1"/>
      <c r="C17" s="1"/>
      <c r="D17" s="1"/>
      <c r="E17" s="1"/>
    </row>
    <row r="18" spans="1:5" ht="18.75" x14ac:dyDescent="0.3">
      <c r="A18" s="1"/>
      <c r="B18" s="1"/>
      <c r="C18" s="1"/>
      <c r="D18" s="1"/>
      <c r="E18" s="1"/>
    </row>
    <row r="19" spans="1:5" ht="18.75" x14ac:dyDescent="0.3">
      <c r="A19" s="1"/>
      <c r="B19" s="1"/>
      <c r="C19" s="1"/>
      <c r="D19" s="1"/>
      <c r="E19" s="1"/>
    </row>
    <row r="20" spans="1:5" ht="18.75" x14ac:dyDescent="0.3">
      <c r="A20" s="1"/>
      <c r="B20" s="1"/>
      <c r="C20" s="1"/>
      <c r="D20" s="1"/>
      <c r="E20" s="1"/>
    </row>
    <row r="21" spans="1:5" ht="18.75" x14ac:dyDescent="0.3">
      <c r="A21" s="1"/>
      <c r="B21" s="1"/>
      <c r="C21" s="1"/>
      <c r="D21" s="1"/>
      <c r="E21" s="1"/>
    </row>
    <row r="22" spans="1:5" ht="18.75" x14ac:dyDescent="0.3">
      <c r="A22" s="1"/>
      <c r="B22" s="1"/>
      <c r="C22" s="1"/>
      <c r="D22" s="1"/>
      <c r="E22" s="1"/>
    </row>
    <row r="23" spans="1:5" ht="18.75" x14ac:dyDescent="0.3">
      <c r="A23" s="1"/>
      <c r="B23" s="1"/>
      <c r="C23" s="1"/>
      <c r="D23" s="1"/>
      <c r="E23" s="1"/>
    </row>
    <row r="24" spans="1:5" ht="18.75" x14ac:dyDescent="0.3">
      <c r="A24" s="1"/>
      <c r="B24" s="1"/>
      <c r="C24" s="1"/>
      <c r="D24" s="1"/>
      <c r="E24" s="1"/>
    </row>
    <row r="25" spans="1:5" ht="18.75" x14ac:dyDescent="0.3">
      <c r="A25" s="1"/>
      <c r="B25" s="1"/>
      <c r="C25" s="1"/>
      <c r="D25" s="1"/>
      <c r="E25" s="1"/>
    </row>
  </sheetData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view="pageBreakPreview" topLeftCell="A34" zoomScaleNormal="100" zoomScaleSheetLayoutView="100" workbookViewId="0">
      <selection activeCell="D84" sqref="D84"/>
    </sheetView>
  </sheetViews>
  <sheetFormatPr defaultRowHeight="15" x14ac:dyDescent="0.25"/>
  <cols>
    <col min="1" max="1" width="43.28515625" customWidth="1"/>
    <col min="2" max="2" width="15.85546875" customWidth="1"/>
    <col min="3" max="3" width="26" customWidth="1"/>
    <col min="4" max="4" width="43.7109375" customWidth="1"/>
  </cols>
  <sheetData>
    <row r="1" spans="1:4" ht="58.5" customHeight="1" x14ac:dyDescent="0.25">
      <c r="A1" s="339" t="s">
        <v>155</v>
      </c>
      <c r="B1" s="341"/>
      <c r="C1" s="341"/>
      <c r="D1" s="341"/>
    </row>
    <row r="2" spans="1:4" ht="37.5" x14ac:dyDescent="0.25">
      <c r="A2" s="27" t="s">
        <v>93</v>
      </c>
      <c r="B2" s="27" t="s">
        <v>94</v>
      </c>
      <c r="C2" s="27" t="s">
        <v>95</v>
      </c>
      <c r="D2" s="27" t="s">
        <v>156</v>
      </c>
    </row>
    <row r="3" spans="1:4" ht="18.75" x14ac:dyDescent="0.25">
      <c r="A3" s="230" t="s">
        <v>230</v>
      </c>
      <c r="B3" s="208"/>
      <c r="C3" s="207"/>
      <c r="D3" s="208"/>
    </row>
    <row r="4" spans="1:4" ht="18.75" x14ac:dyDescent="0.25">
      <c r="A4" s="81"/>
      <c r="B4" s="150"/>
      <c r="C4" s="81"/>
      <c r="D4" s="62"/>
    </row>
    <row r="5" spans="1:4" ht="18.75" x14ac:dyDescent="0.25">
      <c r="A5" s="81"/>
      <c r="B5" s="150"/>
      <c r="C5" s="81"/>
      <c r="D5" s="130"/>
    </row>
    <row r="6" spans="1:4" ht="18.75" x14ac:dyDescent="0.25">
      <c r="A6" s="81"/>
      <c r="B6" s="62"/>
      <c r="C6" s="81"/>
      <c r="D6" s="62"/>
    </row>
    <row r="7" spans="1:4" ht="18.75" x14ac:dyDescent="0.25">
      <c r="A7" s="207" t="s">
        <v>124</v>
      </c>
      <c r="B7" s="229"/>
      <c r="C7" s="207"/>
      <c r="D7" s="208"/>
    </row>
    <row r="8" spans="1:4" ht="51" customHeight="1" x14ac:dyDescent="0.25">
      <c r="A8" s="81" t="s">
        <v>542</v>
      </c>
      <c r="B8" s="62" t="s">
        <v>541</v>
      </c>
      <c r="C8" s="81" t="s">
        <v>538</v>
      </c>
      <c r="D8" s="130" t="s">
        <v>537</v>
      </c>
    </row>
    <row r="9" spans="1:4" ht="18.75" x14ac:dyDescent="0.25">
      <c r="A9" s="81"/>
      <c r="B9" s="150"/>
      <c r="C9" s="81"/>
      <c r="D9" s="62"/>
    </row>
    <row r="10" spans="1:4" ht="18.75" x14ac:dyDescent="0.25">
      <c r="A10" s="81"/>
      <c r="B10" s="150"/>
      <c r="C10" s="81"/>
      <c r="D10" s="62"/>
    </row>
    <row r="11" spans="1:4" ht="18.75" x14ac:dyDescent="0.25">
      <c r="A11" s="81"/>
      <c r="B11" s="150"/>
      <c r="C11" s="81"/>
      <c r="D11" s="62"/>
    </row>
    <row r="12" spans="1:4" ht="18.75" x14ac:dyDescent="0.25">
      <c r="A12" s="81"/>
      <c r="B12" s="150"/>
      <c r="C12" s="81"/>
      <c r="D12" s="62"/>
    </row>
    <row r="13" spans="1:4" ht="18.75" x14ac:dyDescent="0.25">
      <c r="A13" s="81"/>
      <c r="B13" s="62"/>
      <c r="C13" s="81"/>
      <c r="D13" s="62"/>
    </row>
    <row r="14" spans="1:4" ht="18.75" x14ac:dyDescent="0.25">
      <c r="A14" s="81"/>
      <c r="B14" s="150"/>
      <c r="C14" s="81"/>
      <c r="D14" s="62"/>
    </row>
    <row r="15" spans="1:4" ht="18.75" x14ac:dyDescent="0.25">
      <c r="A15" s="81"/>
      <c r="B15" s="62"/>
      <c r="C15" s="81"/>
      <c r="D15" s="62"/>
    </row>
    <row r="16" spans="1:4" ht="18.75" x14ac:dyDescent="0.25">
      <c r="A16" s="81"/>
      <c r="B16" s="62"/>
      <c r="C16" s="81"/>
      <c r="D16" s="62"/>
    </row>
    <row r="17" spans="1:4" ht="18.75" x14ac:dyDescent="0.25">
      <c r="A17" s="81"/>
      <c r="B17" s="62"/>
      <c r="C17" s="81"/>
      <c r="D17" s="62"/>
    </row>
    <row r="18" spans="1:4" ht="18.75" x14ac:dyDescent="0.25">
      <c r="A18" s="81"/>
      <c r="B18" s="62"/>
      <c r="C18" s="81"/>
      <c r="D18" s="62"/>
    </row>
    <row r="19" spans="1:4" ht="18.75" x14ac:dyDescent="0.25">
      <c r="A19" s="207" t="s">
        <v>258</v>
      </c>
      <c r="B19" s="229"/>
      <c r="C19" s="207"/>
      <c r="D19" s="208"/>
    </row>
    <row r="20" spans="1:4" ht="37.5" x14ac:dyDescent="0.25">
      <c r="A20" s="81" t="s">
        <v>452</v>
      </c>
      <c r="B20" s="150" t="s">
        <v>454</v>
      </c>
      <c r="C20" s="81" t="s">
        <v>212</v>
      </c>
      <c r="D20" s="130" t="s">
        <v>453</v>
      </c>
    </row>
    <row r="21" spans="1:4" ht="18.75" customHeight="1" x14ac:dyDescent="0.25">
      <c r="A21" s="81" t="s">
        <v>455</v>
      </c>
      <c r="B21" s="62" t="s">
        <v>454</v>
      </c>
      <c r="C21" s="81" t="s">
        <v>458</v>
      </c>
      <c r="D21" s="130" t="s">
        <v>456</v>
      </c>
    </row>
    <row r="22" spans="1:4" ht="18.75" customHeight="1" x14ac:dyDescent="0.25">
      <c r="A22" s="81" t="s">
        <v>457</v>
      </c>
      <c r="B22" s="150" t="s">
        <v>454</v>
      </c>
      <c r="C22" s="81" t="s">
        <v>458</v>
      </c>
      <c r="D22" s="62" t="s">
        <v>459</v>
      </c>
    </row>
    <row r="23" spans="1:4" ht="18.75" customHeight="1" x14ac:dyDescent="0.25">
      <c r="A23" s="81" t="s">
        <v>460</v>
      </c>
      <c r="B23" s="130" t="s">
        <v>461</v>
      </c>
      <c r="C23" s="81" t="s">
        <v>462</v>
      </c>
      <c r="D23" s="62" t="s">
        <v>463</v>
      </c>
    </row>
    <row r="24" spans="1:4" ht="75" x14ac:dyDescent="0.25">
      <c r="A24" s="81" t="s">
        <v>464</v>
      </c>
      <c r="B24" s="150" t="s">
        <v>465</v>
      </c>
      <c r="C24" s="81" t="s">
        <v>212</v>
      </c>
      <c r="D24" s="130" t="s">
        <v>466</v>
      </c>
    </row>
    <row r="25" spans="1:4" ht="75" x14ac:dyDescent="0.25">
      <c r="A25" s="81" t="s">
        <v>464</v>
      </c>
      <c r="B25" s="62" t="s">
        <v>467</v>
      </c>
      <c r="C25" s="81" t="s">
        <v>212</v>
      </c>
      <c r="D25" s="130" t="s">
        <v>468</v>
      </c>
    </row>
    <row r="26" spans="1:4" ht="206.25" x14ac:dyDescent="0.25">
      <c r="A26" s="81" t="s">
        <v>469</v>
      </c>
      <c r="B26" s="62" t="s">
        <v>470</v>
      </c>
      <c r="C26" s="81" t="s">
        <v>471</v>
      </c>
      <c r="D26" s="130" t="s">
        <v>472</v>
      </c>
    </row>
    <row r="27" spans="1:4" ht="75" x14ac:dyDescent="0.25">
      <c r="A27" s="217" t="s">
        <v>473</v>
      </c>
      <c r="B27" s="218" t="s">
        <v>474</v>
      </c>
      <c r="C27" s="217" t="s">
        <v>475</v>
      </c>
      <c r="D27" s="218" t="s">
        <v>476</v>
      </c>
    </row>
    <row r="28" spans="1:4" ht="18.75" customHeight="1" x14ac:dyDescent="0.25">
      <c r="A28" s="231" t="s">
        <v>477</v>
      </c>
      <c r="B28" s="202" t="s">
        <v>478</v>
      </c>
      <c r="C28" s="232" t="s">
        <v>479</v>
      </c>
      <c r="D28" s="232" t="s">
        <v>480</v>
      </c>
    </row>
    <row r="29" spans="1:4" ht="18.75" customHeight="1" x14ac:dyDescent="0.25">
      <c r="A29" s="231" t="s">
        <v>481</v>
      </c>
      <c r="B29" s="202" t="s">
        <v>482</v>
      </c>
      <c r="C29" s="232" t="s">
        <v>484</v>
      </c>
      <c r="D29" s="232" t="s">
        <v>483</v>
      </c>
    </row>
    <row r="30" spans="1:4" ht="18.75" customHeight="1" x14ac:dyDescent="0.25">
      <c r="A30" s="231" t="s">
        <v>485</v>
      </c>
      <c r="B30" s="202" t="s">
        <v>486</v>
      </c>
      <c r="C30" s="232" t="s">
        <v>487</v>
      </c>
      <c r="D30" s="233" t="s">
        <v>488</v>
      </c>
    </row>
    <row r="31" spans="1:4" ht="18.75" customHeight="1" x14ac:dyDescent="0.25">
      <c r="A31" s="232" t="s">
        <v>489</v>
      </c>
      <c r="B31" s="235" t="s">
        <v>454</v>
      </c>
      <c r="C31" s="232" t="s">
        <v>491</v>
      </c>
      <c r="D31" s="232" t="s">
        <v>490</v>
      </c>
    </row>
    <row r="32" spans="1:4" ht="18.75" customHeight="1" x14ac:dyDescent="0.25">
      <c r="A32" s="232" t="s">
        <v>492</v>
      </c>
      <c r="B32" s="235" t="s">
        <v>454</v>
      </c>
      <c r="C32" s="232" t="s">
        <v>212</v>
      </c>
      <c r="D32" s="232" t="s">
        <v>493</v>
      </c>
    </row>
    <row r="33" spans="1:4" ht="18.75" customHeight="1" x14ac:dyDescent="0.25">
      <c r="A33" s="232" t="s">
        <v>494</v>
      </c>
      <c r="B33" s="235" t="s">
        <v>496</v>
      </c>
      <c r="C33" s="232" t="s">
        <v>212</v>
      </c>
      <c r="D33" s="232" t="s">
        <v>495</v>
      </c>
    </row>
    <row r="34" spans="1:4" ht="18.75" customHeight="1" x14ac:dyDescent="0.25">
      <c r="A34" s="232" t="s">
        <v>497</v>
      </c>
      <c r="B34" s="235" t="s">
        <v>498</v>
      </c>
      <c r="C34" s="232" t="s">
        <v>499</v>
      </c>
      <c r="D34" s="232" t="s">
        <v>500</v>
      </c>
    </row>
    <row r="35" spans="1:4" ht="18.75" customHeight="1" x14ac:dyDescent="0.25">
      <c r="A35" s="232" t="s">
        <v>489</v>
      </c>
      <c r="B35" s="235" t="s">
        <v>454</v>
      </c>
      <c r="C35" s="232" t="s">
        <v>502</v>
      </c>
      <c r="D35" s="232" t="s">
        <v>501</v>
      </c>
    </row>
    <row r="36" spans="1:4" ht="18.75" customHeight="1" x14ac:dyDescent="0.25">
      <c r="A36" s="232" t="s">
        <v>503</v>
      </c>
      <c r="B36" s="202" t="s">
        <v>454</v>
      </c>
      <c r="C36" s="232" t="s">
        <v>212</v>
      </c>
      <c r="D36" s="236" t="s">
        <v>504</v>
      </c>
    </row>
    <row r="37" spans="1:4" ht="18.75" customHeight="1" x14ac:dyDescent="0.25">
      <c r="A37" s="232" t="s">
        <v>497</v>
      </c>
      <c r="B37" s="202" t="s">
        <v>454</v>
      </c>
      <c r="C37" s="232" t="s">
        <v>499</v>
      </c>
      <c r="D37" s="236" t="s">
        <v>505</v>
      </c>
    </row>
    <row r="38" spans="1:4" ht="18.75" customHeight="1" x14ac:dyDescent="0.25">
      <c r="A38" s="234" t="s">
        <v>506</v>
      </c>
      <c r="B38" s="202" t="s">
        <v>507</v>
      </c>
      <c r="C38" s="232" t="s">
        <v>212</v>
      </c>
      <c r="D38" s="236" t="s">
        <v>508</v>
      </c>
    </row>
    <row r="39" spans="1:4" ht="18.75" customHeight="1" x14ac:dyDescent="0.25">
      <c r="A39" s="232" t="s">
        <v>509</v>
      </c>
      <c r="B39" s="237">
        <v>43177</v>
      </c>
      <c r="C39" s="232" t="s">
        <v>212</v>
      </c>
      <c r="D39" s="232" t="s">
        <v>510</v>
      </c>
    </row>
    <row r="40" spans="1:4" ht="18.75" customHeight="1" x14ac:dyDescent="0.25">
      <c r="A40" s="234" t="s">
        <v>511</v>
      </c>
      <c r="B40" s="235">
        <v>43216</v>
      </c>
      <c r="C40" s="236" t="s">
        <v>462</v>
      </c>
      <c r="D40" s="236" t="s">
        <v>512</v>
      </c>
    </row>
    <row r="41" spans="1:4" ht="18.75" customHeight="1" x14ac:dyDescent="0.25">
      <c r="A41" s="234" t="s">
        <v>513</v>
      </c>
      <c r="B41" s="235" t="s">
        <v>514</v>
      </c>
      <c r="C41" s="236" t="s">
        <v>484</v>
      </c>
      <c r="D41" s="236" t="s">
        <v>515</v>
      </c>
    </row>
    <row r="42" spans="1:4" ht="18.75" customHeight="1" x14ac:dyDescent="0.25">
      <c r="A42" s="234" t="s">
        <v>516</v>
      </c>
      <c r="B42" s="235" t="s">
        <v>517</v>
      </c>
      <c r="C42" s="236" t="s">
        <v>518</v>
      </c>
      <c r="D42" s="236" t="s">
        <v>519</v>
      </c>
    </row>
    <row r="43" spans="1:4" ht="18.75" customHeight="1" x14ac:dyDescent="0.25">
      <c r="A43" s="234" t="s">
        <v>520</v>
      </c>
      <c r="B43" s="235" t="s">
        <v>521</v>
      </c>
      <c r="C43" s="236" t="s">
        <v>522</v>
      </c>
      <c r="D43" s="236" t="s">
        <v>523</v>
      </c>
    </row>
    <row r="44" spans="1:4" ht="18.75" customHeight="1" x14ac:dyDescent="0.25">
      <c r="A44" s="234" t="s">
        <v>524</v>
      </c>
      <c r="B44" s="202" t="s">
        <v>525</v>
      </c>
      <c r="C44" s="236" t="s">
        <v>526</v>
      </c>
      <c r="D44" s="236" t="s">
        <v>527</v>
      </c>
    </row>
    <row r="45" spans="1:4" ht="18.75" customHeight="1" x14ac:dyDescent="0.25">
      <c r="A45" s="234" t="s">
        <v>528</v>
      </c>
      <c r="B45" s="235" t="s">
        <v>529</v>
      </c>
      <c r="C45" s="236" t="s">
        <v>458</v>
      </c>
      <c r="D45" s="236" t="s">
        <v>531</v>
      </c>
    </row>
    <row r="46" spans="1:4" ht="18.75" customHeight="1" x14ac:dyDescent="0.25">
      <c r="A46" s="232" t="s">
        <v>528</v>
      </c>
      <c r="B46" s="232">
        <v>2018</v>
      </c>
      <c r="C46" s="232" t="s">
        <v>530</v>
      </c>
      <c r="D46" s="232" t="s">
        <v>532</v>
      </c>
    </row>
    <row r="47" spans="1:4" ht="18.75" customHeight="1" x14ac:dyDescent="0.25">
      <c r="A47" s="151" t="s">
        <v>533</v>
      </c>
      <c r="B47" s="202" t="s">
        <v>534</v>
      </c>
      <c r="C47" s="236" t="s">
        <v>212</v>
      </c>
      <c r="D47" s="236" t="s">
        <v>535</v>
      </c>
    </row>
    <row r="48" spans="1:4" ht="18.75" customHeight="1" x14ac:dyDescent="0.3">
      <c r="A48" s="1" t="s">
        <v>539</v>
      </c>
      <c r="B48" s="202" t="s">
        <v>540</v>
      </c>
      <c r="C48" s="236" t="s">
        <v>212</v>
      </c>
      <c r="D48" s="1" t="s">
        <v>536</v>
      </c>
    </row>
    <row r="49" spans="1:11" ht="18.75" customHeight="1" thickBot="1" x14ac:dyDescent="0.35">
      <c r="A49" s="1" t="s">
        <v>539</v>
      </c>
      <c r="B49" s="202" t="s">
        <v>540</v>
      </c>
      <c r="C49" s="236" t="s">
        <v>212</v>
      </c>
      <c r="D49" s="269" t="s">
        <v>543</v>
      </c>
    </row>
    <row r="50" spans="1:11" ht="18.75" customHeight="1" thickBot="1" x14ac:dyDescent="0.35">
      <c r="A50" s="1"/>
      <c r="B50" s="204"/>
      <c r="C50" s="204"/>
      <c r="D50" s="270"/>
    </row>
    <row r="51" spans="1:11" ht="18.75" customHeight="1" x14ac:dyDescent="0.25">
      <c r="A51" s="231"/>
      <c r="B51" s="235"/>
      <c r="C51" s="238"/>
      <c r="D51" s="236"/>
    </row>
    <row r="52" spans="1:11" ht="18.75" customHeight="1" x14ac:dyDescent="0.25">
      <c r="A52" s="231"/>
      <c r="B52" s="235"/>
      <c r="C52" s="238"/>
      <c r="D52" s="236"/>
    </row>
    <row r="53" spans="1:11" ht="18.75" customHeight="1" x14ac:dyDescent="0.25">
      <c r="A53" s="231"/>
      <c r="B53" s="235"/>
      <c r="C53" s="239"/>
      <c r="D53" s="236"/>
    </row>
    <row r="54" spans="1:11" ht="18.75" customHeight="1" x14ac:dyDescent="0.25">
      <c r="A54" s="207" t="s">
        <v>259</v>
      </c>
      <c r="B54" s="229"/>
      <c r="C54" s="207"/>
      <c r="D54" s="208"/>
    </row>
    <row r="55" spans="1:11" ht="18.75" customHeight="1" x14ac:dyDescent="0.3">
      <c r="A55" s="1" t="s">
        <v>544</v>
      </c>
      <c r="B55" s="235" t="s">
        <v>545</v>
      </c>
      <c r="C55" s="1" t="s">
        <v>546</v>
      </c>
      <c r="D55" s="271" t="s">
        <v>549</v>
      </c>
    </row>
    <row r="56" spans="1:11" ht="18.75" customHeight="1" x14ac:dyDescent="0.3">
      <c r="A56" s="1" t="s">
        <v>547</v>
      </c>
      <c r="B56" s="235" t="s">
        <v>545</v>
      </c>
      <c r="C56" s="1" t="s">
        <v>548</v>
      </c>
      <c r="D56" s="272" t="s">
        <v>550</v>
      </c>
    </row>
    <row r="57" spans="1:11" ht="18.75" customHeight="1" x14ac:dyDescent="0.3">
      <c r="A57" s="231" t="s">
        <v>551</v>
      </c>
      <c r="B57" s="1" t="s">
        <v>552</v>
      </c>
      <c r="C57" s="1" t="s">
        <v>553</v>
      </c>
      <c r="D57" s="236" t="s">
        <v>554</v>
      </c>
    </row>
    <row r="58" spans="1:11" ht="18.75" customHeight="1" thickBot="1" x14ac:dyDescent="0.35">
      <c r="A58" s="1" t="s">
        <v>555</v>
      </c>
      <c r="B58" s="203" t="s">
        <v>467</v>
      </c>
      <c r="C58" s="203" t="s">
        <v>212</v>
      </c>
      <c r="D58" s="272" t="s">
        <v>556</v>
      </c>
      <c r="K58" t="s">
        <v>557</v>
      </c>
    </row>
    <row r="59" spans="1:11" ht="18.75" customHeight="1" thickBot="1" x14ac:dyDescent="0.35">
      <c r="A59" s="1" t="s">
        <v>558</v>
      </c>
      <c r="B59" s="203" t="s">
        <v>467</v>
      </c>
      <c r="C59" s="203" t="s">
        <v>212</v>
      </c>
      <c r="D59" s="270" t="s">
        <v>559</v>
      </c>
    </row>
    <row r="60" spans="1:11" ht="18.75" customHeight="1" x14ac:dyDescent="0.3">
      <c r="A60" s="1" t="s">
        <v>560</v>
      </c>
      <c r="B60" s="203" t="s">
        <v>561</v>
      </c>
      <c r="C60" s="1" t="s">
        <v>562</v>
      </c>
      <c r="D60" s="203" t="s">
        <v>563</v>
      </c>
    </row>
    <row r="61" spans="1:11" ht="18.75" customHeight="1" x14ac:dyDescent="0.3">
      <c r="A61" s="1" t="s">
        <v>564</v>
      </c>
      <c r="B61" s="202" t="s">
        <v>561</v>
      </c>
      <c r="C61" s="1" t="s">
        <v>565</v>
      </c>
      <c r="D61" s="236" t="s">
        <v>566</v>
      </c>
    </row>
    <row r="62" spans="1:11" ht="18.75" customHeight="1" x14ac:dyDescent="0.3">
      <c r="A62" s="1" t="s">
        <v>567</v>
      </c>
      <c r="B62" s="273">
        <v>43221</v>
      </c>
      <c r="C62" s="198" t="s">
        <v>568</v>
      </c>
      <c r="D62" s="236" t="s">
        <v>572</v>
      </c>
    </row>
    <row r="63" spans="1:11" ht="18.75" customHeight="1" x14ac:dyDescent="0.3">
      <c r="A63" s="1" t="s">
        <v>569</v>
      </c>
      <c r="B63" s="202">
        <v>2018</v>
      </c>
      <c r="C63" s="198" t="s">
        <v>570</v>
      </c>
      <c r="D63" s="1" t="s">
        <v>571</v>
      </c>
    </row>
    <row r="64" spans="1:11" ht="18.75" customHeight="1" x14ac:dyDescent="0.3">
      <c r="A64" s="231" t="s">
        <v>573</v>
      </c>
      <c r="B64" s="202" t="s">
        <v>575</v>
      </c>
      <c r="C64" s="1" t="s">
        <v>212</v>
      </c>
      <c r="D64" s="1" t="s">
        <v>574</v>
      </c>
    </row>
    <row r="65" spans="1:4" ht="18.75" customHeight="1" x14ac:dyDescent="0.3">
      <c r="A65" s="1" t="s">
        <v>576</v>
      </c>
      <c r="B65" s="235" t="s">
        <v>540</v>
      </c>
      <c r="C65" s="202" t="s">
        <v>212</v>
      </c>
      <c r="D65" s="1" t="s">
        <v>577</v>
      </c>
    </row>
    <row r="66" spans="1:4" ht="18.75" x14ac:dyDescent="0.3">
      <c r="A66" s="1" t="s">
        <v>578</v>
      </c>
      <c r="B66" s="220" t="s">
        <v>579</v>
      </c>
      <c r="C66" s="219" t="s">
        <v>212</v>
      </c>
      <c r="D66" s="1" t="s">
        <v>580</v>
      </c>
    </row>
    <row r="67" spans="1:4" ht="18.75" x14ac:dyDescent="0.3">
      <c r="A67" s="1" t="s">
        <v>581</v>
      </c>
      <c r="B67" s="62" t="s">
        <v>582</v>
      </c>
      <c r="C67" s="81" t="s">
        <v>584</v>
      </c>
      <c r="D67" s="1" t="s">
        <v>583</v>
      </c>
    </row>
    <row r="68" spans="1:4" ht="18.75" x14ac:dyDescent="0.3">
      <c r="A68" s="1" t="s">
        <v>581</v>
      </c>
      <c r="B68" s="62" t="s">
        <v>582</v>
      </c>
      <c r="C68" s="81" t="s">
        <v>570</v>
      </c>
      <c r="D68" s="130" t="s">
        <v>585</v>
      </c>
    </row>
    <row r="69" spans="1:4" ht="37.5" x14ac:dyDescent="0.3">
      <c r="A69" s="1" t="s">
        <v>586</v>
      </c>
      <c r="B69" s="62" t="s">
        <v>540</v>
      </c>
      <c r="C69" s="81" t="s">
        <v>212</v>
      </c>
      <c r="D69" s="62" t="s">
        <v>587</v>
      </c>
    </row>
    <row r="70" spans="1:4" ht="18.75" x14ac:dyDescent="0.25">
      <c r="A70" s="81"/>
      <c r="B70" s="62"/>
      <c r="C70" s="81"/>
      <c r="D70" s="62"/>
    </row>
    <row r="71" spans="1:4" ht="18.75" x14ac:dyDescent="0.25">
      <c r="A71" s="81"/>
      <c r="B71" s="62"/>
      <c r="C71" s="81"/>
      <c r="D71" s="62"/>
    </row>
    <row r="72" spans="1:4" ht="18.75" x14ac:dyDescent="0.25">
      <c r="A72" s="81"/>
      <c r="B72" s="62"/>
      <c r="C72" s="81"/>
      <c r="D72" s="62"/>
    </row>
    <row r="73" spans="1:4" ht="18.75" x14ac:dyDescent="0.25">
      <c r="A73" s="81"/>
      <c r="B73" s="62"/>
      <c r="C73" s="81"/>
      <c r="D73" s="62"/>
    </row>
    <row r="74" spans="1:4" ht="18.75" x14ac:dyDescent="0.25">
      <c r="A74" s="81"/>
      <c r="B74" s="62"/>
      <c r="C74" s="81"/>
      <c r="D74" s="62"/>
    </row>
    <row r="75" spans="1:4" ht="18.75" x14ac:dyDescent="0.25">
      <c r="A75" s="81"/>
      <c r="B75" s="62"/>
      <c r="C75" s="81"/>
      <c r="D75" s="62"/>
    </row>
    <row r="76" spans="1:4" ht="18.75" x14ac:dyDescent="0.25">
      <c r="A76" s="81"/>
      <c r="B76" s="62"/>
      <c r="C76" s="81"/>
      <c r="D76" s="62"/>
    </row>
    <row r="77" spans="1:4" ht="18.75" x14ac:dyDescent="0.25">
      <c r="A77" s="81"/>
      <c r="B77" s="62"/>
      <c r="C77" s="81"/>
      <c r="D77" s="62"/>
    </row>
    <row r="78" spans="1:4" ht="18.75" x14ac:dyDescent="0.25">
      <c r="A78" s="81"/>
      <c r="B78" s="62"/>
      <c r="C78" s="81"/>
      <c r="D78" s="62"/>
    </row>
    <row r="79" spans="1:4" ht="18.75" x14ac:dyDescent="0.25">
      <c r="A79" s="81"/>
      <c r="B79" s="62"/>
      <c r="C79" s="81"/>
      <c r="D79" s="62"/>
    </row>
    <row r="80" spans="1:4" ht="18.75" x14ac:dyDescent="0.25">
      <c r="A80" s="81"/>
      <c r="B80" s="62"/>
      <c r="C80" s="81"/>
      <c r="D80" s="62"/>
    </row>
    <row r="81" spans="1:4" ht="18.75" x14ac:dyDescent="0.25">
      <c r="A81" s="207" t="s">
        <v>255</v>
      </c>
      <c r="B81" s="229"/>
      <c r="C81" s="207"/>
      <c r="D81" s="208"/>
    </row>
    <row r="82" spans="1:4" ht="56.25" x14ac:dyDescent="0.3">
      <c r="A82" s="277" t="s">
        <v>588</v>
      </c>
      <c r="B82" s="130" t="s">
        <v>590</v>
      </c>
      <c r="C82" s="277" t="s">
        <v>589</v>
      </c>
      <c r="D82" s="278" t="s">
        <v>685</v>
      </c>
    </row>
    <row r="83" spans="1:4" ht="56.25" x14ac:dyDescent="0.3">
      <c r="A83" s="277" t="s">
        <v>591</v>
      </c>
      <c r="B83" s="279" t="s">
        <v>592</v>
      </c>
      <c r="C83" s="81" t="s">
        <v>593</v>
      </c>
      <c r="D83" s="278" t="s">
        <v>684</v>
      </c>
    </row>
    <row r="84" spans="1:4" ht="75" customHeight="1" x14ac:dyDescent="0.3">
      <c r="A84" s="278" t="s">
        <v>681</v>
      </c>
      <c r="B84" s="130"/>
      <c r="C84" s="81" t="s">
        <v>212</v>
      </c>
      <c r="D84" s="81" t="s">
        <v>682</v>
      </c>
    </row>
    <row r="85" spans="1:4" ht="18.75" x14ac:dyDescent="0.3">
      <c r="A85" s="277" t="s">
        <v>605</v>
      </c>
      <c r="B85" s="130"/>
      <c r="C85" s="280"/>
      <c r="D85" s="274" t="s">
        <v>683</v>
      </c>
    </row>
    <row r="86" spans="1:4" ht="56.25" x14ac:dyDescent="0.3">
      <c r="A86" s="81" t="s">
        <v>599</v>
      </c>
      <c r="B86" s="277" t="s">
        <v>600</v>
      </c>
      <c r="C86" s="277" t="s">
        <v>601</v>
      </c>
      <c r="D86" s="277" t="s">
        <v>602</v>
      </c>
    </row>
    <row r="87" spans="1:4" ht="18.75" x14ac:dyDescent="0.25">
      <c r="A87" s="207" t="s">
        <v>261</v>
      </c>
      <c r="B87" s="229"/>
      <c r="C87" s="207"/>
      <c r="D87" s="208"/>
    </row>
    <row r="88" spans="1:4" ht="18.75" customHeight="1" x14ac:dyDescent="0.25">
      <c r="A88" s="81" t="s">
        <v>594</v>
      </c>
      <c r="B88" s="130" t="s">
        <v>595</v>
      </c>
      <c r="C88" s="81" t="s">
        <v>212</v>
      </c>
      <c r="D88" s="130" t="s">
        <v>603</v>
      </c>
    </row>
    <row r="89" spans="1:4" ht="37.5" customHeight="1" x14ac:dyDescent="0.25">
      <c r="A89" s="81" t="s">
        <v>604</v>
      </c>
      <c r="B89" s="130" t="s">
        <v>596</v>
      </c>
      <c r="C89" s="81" t="s">
        <v>597</v>
      </c>
      <c r="D89" s="130" t="s">
        <v>598</v>
      </c>
    </row>
    <row r="90" spans="1:4" ht="18.75" x14ac:dyDescent="0.25">
      <c r="A90" s="81"/>
      <c r="B90" s="130"/>
      <c r="C90" s="81"/>
      <c r="D90" s="130"/>
    </row>
    <row r="91" spans="1:4" ht="18.75" x14ac:dyDescent="0.25">
      <c r="A91" s="81"/>
      <c r="B91" s="62"/>
      <c r="C91" s="81"/>
      <c r="D91" s="62"/>
    </row>
    <row r="92" spans="1:4" ht="18.75" x14ac:dyDescent="0.25">
      <c r="A92" s="81"/>
      <c r="B92" s="62"/>
      <c r="C92" s="81"/>
      <c r="D92" s="62"/>
    </row>
    <row r="93" spans="1:4" ht="18.75" x14ac:dyDescent="0.25">
      <c r="A93" s="81"/>
      <c r="B93" s="62"/>
      <c r="C93" s="81"/>
      <c r="D93" s="62"/>
    </row>
    <row r="94" spans="1:4" ht="18.75" x14ac:dyDescent="0.25">
      <c r="A94" s="81"/>
      <c r="B94" s="62"/>
      <c r="C94" s="81"/>
      <c r="D94" s="62"/>
    </row>
    <row r="95" spans="1:4" ht="18.75" x14ac:dyDescent="0.25">
      <c r="A95" s="81"/>
      <c r="B95" s="62"/>
      <c r="C95" s="81"/>
      <c r="D95" s="62"/>
    </row>
    <row r="96" spans="1:4" ht="18.75" x14ac:dyDescent="0.25">
      <c r="A96" s="81"/>
      <c r="B96" s="62"/>
      <c r="C96" s="81"/>
      <c r="D96" s="62"/>
    </row>
    <row r="97" spans="1:4" ht="18.75" x14ac:dyDescent="0.25">
      <c r="A97" s="207" t="s">
        <v>256</v>
      </c>
      <c r="B97" s="229"/>
      <c r="C97" s="207"/>
      <c r="D97" s="208"/>
    </row>
    <row r="98" spans="1:4" ht="131.25" x14ac:dyDescent="0.3">
      <c r="A98" s="1" t="s">
        <v>606</v>
      </c>
      <c r="B98" s="62" t="s">
        <v>607</v>
      </c>
      <c r="C98" s="1" t="s">
        <v>608</v>
      </c>
      <c r="D98" s="62" t="s">
        <v>609</v>
      </c>
    </row>
    <row r="99" spans="1:4" ht="18.75" x14ac:dyDescent="0.3">
      <c r="A99" s="275" t="s">
        <v>610</v>
      </c>
      <c r="B99" s="259">
        <v>43221</v>
      </c>
      <c r="C99" s="81" t="s">
        <v>611</v>
      </c>
      <c r="D99" s="275" t="s">
        <v>612</v>
      </c>
    </row>
    <row r="100" spans="1:4" ht="18.75" x14ac:dyDescent="0.25">
      <c r="A100" s="81"/>
      <c r="B100" s="62"/>
      <c r="C100" s="81"/>
      <c r="D100" s="62"/>
    </row>
    <row r="101" spans="1:4" ht="18.75" x14ac:dyDescent="0.25">
      <c r="A101" s="81"/>
      <c r="B101" s="62"/>
      <c r="C101" s="81"/>
      <c r="D101" s="62"/>
    </row>
    <row r="102" spans="1:4" ht="18.75" x14ac:dyDescent="0.25">
      <c r="A102" s="81"/>
      <c r="B102" s="62"/>
      <c r="C102" s="81"/>
      <c r="D102" s="62"/>
    </row>
    <row r="103" spans="1:4" ht="18.75" x14ac:dyDescent="0.25">
      <c r="A103" s="81"/>
      <c r="B103" s="62"/>
      <c r="C103" s="81"/>
      <c r="D103" s="62"/>
    </row>
    <row r="104" spans="1:4" ht="18.75" x14ac:dyDescent="0.25">
      <c r="A104" s="81"/>
      <c r="B104" s="62"/>
      <c r="C104" s="81"/>
      <c r="D104" s="62"/>
    </row>
  </sheetData>
  <sheetProtection sort="0" autoFilter="0" pivotTables="0"/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topLeftCell="A4" zoomScaleNormal="100" zoomScaleSheetLayoutView="100" workbookViewId="0">
      <selection activeCell="B8" sqref="B8:E12"/>
    </sheetView>
  </sheetViews>
  <sheetFormatPr defaultRowHeight="15" x14ac:dyDescent="0.25"/>
  <cols>
    <col min="1" max="1" width="47.42578125" customWidth="1"/>
    <col min="2" max="2" width="46.28515625" customWidth="1"/>
    <col min="3" max="3" width="16.28515625" customWidth="1"/>
    <col min="4" max="5" width="19.85546875" customWidth="1"/>
  </cols>
  <sheetData>
    <row r="1" spans="1:5" ht="18.75" x14ac:dyDescent="0.25">
      <c r="A1" s="342" t="s">
        <v>167</v>
      </c>
      <c r="B1" s="342"/>
      <c r="C1" s="342"/>
      <c r="D1" s="196"/>
      <c r="E1" s="196"/>
    </row>
    <row r="2" spans="1:5" ht="18.75" x14ac:dyDescent="0.25">
      <c r="A2" s="290" t="s">
        <v>168</v>
      </c>
      <c r="B2" s="290"/>
      <c r="C2" s="290"/>
      <c r="D2" s="192"/>
      <c r="E2" s="192"/>
    </row>
    <row r="3" spans="1:5" ht="75.75" customHeight="1" x14ac:dyDescent="0.25">
      <c r="A3" s="27" t="s">
        <v>169</v>
      </c>
      <c r="B3" s="195" t="s">
        <v>264</v>
      </c>
      <c r="C3" s="194" t="s">
        <v>265</v>
      </c>
      <c r="D3" s="193" t="s">
        <v>266</v>
      </c>
      <c r="E3" s="193" t="s">
        <v>267</v>
      </c>
    </row>
    <row r="4" spans="1:5" ht="18.75" x14ac:dyDescent="0.3">
      <c r="A4" s="82" t="s">
        <v>170</v>
      </c>
      <c r="B4" s="85"/>
      <c r="C4" s="240"/>
      <c r="D4" s="86"/>
      <c r="E4" s="86"/>
    </row>
    <row r="5" spans="1:5" ht="18.75" x14ac:dyDescent="0.25">
      <c r="A5" s="80" t="s">
        <v>171</v>
      </c>
      <c r="B5" s="62"/>
      <c r="C5" s="151"/>
      <c r="D5" s="166"/>
      <c r="E5" s="166"/>
    </row>
    <row r="6" spans="1:5" ht="37.5" x14ac:dyDescent="0.25">
      <c r="A6" s="31" t="s">
        <v>172</v>
      </c>
      <c r="B6" s="62"/>
      <c r="C6" s="129"/>
      <c r="D6" s="130"/>
      <c r="E6" s="130"/>
    </row>
    <row r="7" spans="1:5" ht="37.5" x14ac:dyDescent="0.25">
      <c r="A7" s="31" t="s">
        <v>173</v>
      </c>
      <c r="B7" s="130"/>
      <c r="C7" s="129"/>
      <c r="D7" s="130"/>
      <c r="E7" s="130"/>
    </row>
    <row r="8" spans="1:5" ht="37.5" x14ac:dyDescent="0.25">
      <c r="A8" s="31" t="s">
        <v>174</v>
      </c>
      <c r="B8" s="152" t="s">
        <v>615</v>
      </c>
      <c r="C8" s="129">
        <v>4400</v>
      </c>
      <c r="D8" s="130" t="s">
        <v>616</v>
      </c>
      <c r="E8" s="130">
        <v>1500</v>
      </c>
    </row>
    <row r="9" spans="1:5" ht="18.75" x14ac:dyDescent="0.25">
      <c r="A9" s="80" t="s">
        <v>175</v>
      </c>
      <c r="B9" s="62"/>
      <c r="C9" s="129"/>
      <c r="D9" s="130"/>
      <c r="E9" s="130"/>
    </row>
    <row r="10" spans="1:5" ht="18.75" x14ac:dyDescent="0.25">
      <c r="A10" s="31" t="s">
        <v>176</v>
      </c>
      <c r="B10" s="62"/>
      <c r="C10" s="129"/>
      <c r="D10" s="130"/>
      <c r="E10" s="130"/>
    </row>
    <row r="11" spans="1:5" ht="18.75" x14ac:dyDescent="0.25">
      <c r="A11" s="31" t="s">
        <v>177</v>
      </c>
      <c r="B11" s="276" t="s">
        <v>617</v>
      </c>
      <c r="C11" s="129">
        <v>140</v>
      </c>
      <c r="D11" s="130"/>
      <c r="E11" s="130"/>
    </row>
    <row r="12" spans="1:5" ht="37.5" x14ac:dyDescent="0.25">
      <c r="A12" s="83" t="s">
        <v>204</v>
      </c>
      <c r="B12" s="130" t="s">
        <v>618</v>
      </c>
      <c r="C12" s="129">
        <v>30</v>
      </c>
      <c r="D12" s="130"/>
      <c r="E12" s="130"/>
    </row>
    <row r="13" spans="1:5" ht="18.75" x14ac:dyDescent="0.25">
      <c r="A13" s="87" t="s">
        <v>178</v>
      </c>
      <c r="B13" s="62"/>
      <c r="C13" s="129"/>
      <c r="D13" s="130"/>
      <c r="E13" s="130"/>
    </row>
    <row r="14" spans="1:5" ht="18.75" customHeight="1" x14ac:dyDescent="0.3">
      <c r="A14" s="53" t="s">
        <v>179</v>
      </c>
      <c r="B14" s="84" t="s">
        <v>183</v>
      </c>
      <c r="C14" s="241" t="s">
        <v>182</v>
      </c>
      <c r="D14" s="84"/>
      <c r="E14" s="84"/>
    </row>
    <row r="15" spans="1:5" ht="18.75" x14ac:dyDescent="0.25">
      <c r="A15" s="31" t="s">
        <v>180</v>
      </c>
      <c r="B15" s="62"/>
      <c r="C15" s="129"/>
      <c r="D15" s="130"/>
      <c r="E15" s="130"/>
    </row>
    <row r="16" spans="1:5" ht="18.75" x14ac:dyDescent="0.25">
      <c r="A16" s="31" t="s">
        <v>181</v>
      </c>
      <c r="B16" s="62"/>
      <c r="C16" s="129"/>
      <c r="D16" s="130"/>
      <c r="E16" s="130"/>
    </row>
    <row r="17" spans="1:5" ht="18.75" x14ac:dyDescent="0.3">
      <c r="A17" s="1"/>
      <c r="B17" s="1"/>
      <c r="C17" s="1"/>
      <c r="D17" s="1"/>
      <c r="E17" s="1"/>
    </row>
    <row r="19" spans="1:5" ht="37.5" customHeight="1" x14ac:dyDescent="0.25"/>
    <row r="20" spans="1:5" ht="75" customHeight="1" x14ac:dyDescent="0.25"/>
    <row r="21" spans="1:5" ht="38.25" customHeight="1" x14ac:dyDescent="0.25"/>
    <row r="30" spans="1:5" ht="18.75" x14ac:dyDescent="0.3">
      <c r="A30" s="1"/>
      <c r="B30" s="1"/>
      <c r="C30" s="1"/>
      <c r="D30" s="1"/>
      <c r="E30" s="1"/>
    </row>
    <row r="31" spans="1:5" ht="18.75" x14ac:dyDescent="0.3">
      <c r="A31" s="1"/>
      <c r="B31" s="1"/>
      <c r="C31" s="1"/>
      <c r="D31" s="1"/>
      <c r="E31" s="1"/>
    </row>
  </sheetData>
  <mergeCells count="2">
    <mergeCell ref="A1:C1"/>
    <mergeCell ref="A2:C2"/>
  </mergeCells>
  <hyperlinks>
    <hyperlink ref="B11" r:id="rId1"/>
  </hyperlinks>
  <pageMargins left="0.7" right="0.7" top="0.75" bottom="0.75" header="0.3" footer="0.3"/>
  <pageSetup paperSize="9" orientation="landscape"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27"/>
  <sheetViews>
    <sheetView view="pageBreakPreview" zoomScaleNormal="100" zoomScaleSheetLayoutView="100" workbookViewId="0">
      <selection activeCell="B4" sqref="B4"/>
    </sheetView>
  </sheetViews>
  <sheetFormatPr defaultRowHeight="15" x14ac:dyDescent="0.25"/>
  <cols>
    <col min="1" max="1" width="68.7109375" customWidth="1"/>
    <col min="2" max="2" width="34.7109375" style="5" customWidth="1"/>
  </cols>
  <sheetData>
    <row r="1" spans="1:2" ht="18.75" x14ac:dyDescent="0.25">
      <c r="A1" s="290" t="s">
        <v>184</v>
      </c>
      <c r="B1" s="290"/>
    </row>
    <row r="2" spans="1:2" ht="18.75" x14ac:dyDescent="0.25">
      <c r="A2" s="244" t="s">
        <v>185</v>
      </c>
      <c r="B2" s="27" t="s">
        <v>192</v>
      </c>
    </row>
    <row r="3" spans="1:2" ht="73.5" customHeight="1" x14ac:dyDescent="0.25">
      <c r="A3" s="246" t="s">
        <v>186</v>
      </c>
      <c r="B3" s="258">
        <v>46</v>
      </c>
    </row>
    <row r="4" spans="1:2" ht="101.25" customHeight="1" x14ac:dyDescent="0.25">
      <c r="A4" s="246" t="s">
        <v>187</v>
      </c>
      <c r="B4" s="258">
        <v>179</v>
      </c>
    </row>
    <row r="5" spans="1:2" x14ac:dyDescent="0.25">
      <c r="B5"/>
    </row>
    <row r="6" spans="1:2" x14ac:dyDescent="0.25">
      <c r="B6"/>
    </row>
    <row r="7" spans="1:2" x14ac:dyDescent="0.25">
      <c r="B7"/>
    </row>
    <row r="8" spans="1:2" x14ac:dyDescent="0.25">
      <c r="B8"/>
    </row>
    <row r="9" spans="1:2" x14ac:dyDescent="0.25">
      <c r="B9"/>
    </row>
    <row r="10" spans="1:2" x14ac:dyDescent="0.25">
      <c r="B10"/>
    </row>
    <row r="11" spans="1:2" x14ac:dyDescent="0.25">
      <c r="B11"/>
    </row>
    <row r="12" spans="1:2" x14ac:dyDescent="0.25">
      <c r="B12"/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1:2" x14ac:dyDescent="0.25">
      <c r="B321"/>
    </row>
    <row r="322" spans="1:2" x14ac:dyDescent="0.25">
      <c r="B322"/>
    </row>
    <row r="323" spans="1:2" x14ac:dyDescent="0.25">
      <c r="B323"/>
    </row>
    <row r="324" spans="1:2" x14ac:dyDescent="0.25">
      <c r="B324"/>
    </row>
    <row r="325" spans="1:2" x14ac:dyDescent="0.25">
      <c r="B325"/>
    </row>
    <row r="326" spans="1:2" x14ac:dyDescent="0.25">
      <c r="B326"/>
    </row>
    <row r="327" spans="1:2" ht="18.75" x14ac:dyDescent="0.3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topLeftCell="A4" zoomScaleNormal="100" zoomScaleSheetLayoutView="100" workbookViewId="0">
      <selection activeCell="C5" sqref="C5:D6"/>
    </sheetView>
  </sheetViews>
  <sheetFormatPr defaultRowHeight="15" x14ac:dyDescent="0.2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 x14ac:dyDescent="0.25">
      <c r="A1" s="247" t="s">
        <v>188</v>
      </c>
      <c r="B1" s="247"/>
      <c r="C1" s="247"/>
      <c r="D1" s="247"/>
    </row>
    <row r="2" spans="1:4" ht="37.5" customHeight="1" x14ac:dyDescent="0.25">
      <c r="A2" s="27" t="s">
        <v>62</v>
      </c>
      <c r="B2" s="27" t="s">
        <v>189</v>
      </c>
      <c r="C2" s="27" t="s">
        <v>190</v>
      </c>
      <c r="D2" s="27" t="s">
        <v>191</v>
      </c>
    </row>
    <row r="3" spans="1:4" ht="155.25" customHeight="1" x14ac:dyDescent="0.25">
      <c r="A3" s="76">
        <v>1</v>
      </c>
      <c r="B3" s="31" t="s">
        <v>193</v>
      </c>
      <c r="C3" s="88" t="s">
        <v>620</v>
      </c>
      <c r="D3" s="21">
        <v>140</v>
      </c>
    </row>
    <row r="4" spans="1:4" ht="59.25" customHeight="1" x14ac:dyDescent="0.25">
      <c r="A4" s="76">
        <v>2</v>
      </c>
      <c r="B4" s="31" t="s">
        <v>194</v>
      </c>
      <c r="C4" s="88"/>
      <c r="D4" s="21"/>
    </row>
    <row r="5" spans="1:4" ht="193.5" customHeight="1" x14ac:dyDescent="0.25">
      <c r="A5" s="76">
        <v>3</v>
      </c>
      <c r="B5" s="31" t="s">
        <v>195</v>
      </c>
      <c r="C5" s="88" t="s">
        <v>621</v>
      </c>
      <c r="D5" s="21">
        <v>600</v>
      </c>
    </row>
    <row r="6" spans="1:4" ht="48.75" customHeight="1" x14ac:dyDescent="0.25">
      <c r="A6" s="76">
        <v>4</v>
      </c>
      <c r="B6" s="81" t="s">
        <v>178</v>
      </c>
      <c r="C6" s="88" t="s">
        <v>619</v>
      </c>
      <c r="D6" s="21">
        <v>30</v>
      </c>
    </row>
    <row r="7" spans="1:4" ht="18.75" x14ac:dyDescent="0.3">
      <c r="A7" s="1"/>
      <c r="B7" s="1"/>
      <c r="C7" s="1"/>
      <c r="D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view="pageBreakPreview" zoomScaleNormal="100" zoomScaleSheetLayoutView="100" workbookViewId="0">
      <selection activeCell="C6" sqref="C6:E6"/>
    </sheetView>
  </sheetViews>
  <sheetFormatPr defaultRowHeight="15" x14ac:dyDescent="0.2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 x14ac:dyDescent="0.25">
      <c r="A1" s="342" t="s">
        <v>157</v>
      </c>
      <c r="B1" s="342"/>
      <c r="C1" s="342"/>
      <c r="D1" s="342"/>
      <c r="E1" s="342"/>
    </row>
    <row r="2" spans="1:5" ht="39" customHeight="1" x14ac:dyDescent="0.25">
      <c r="A2" s="118" t="s">
        <v>62</v>
      </c>
      <c r="B2" s="118" t="s">
        <v>158</v>
      </c>
      <c r="C2" s="118" t="s">
        <v>159</v>
      </c>
      <c r="D2" s="118" t="s">
        <v>160</v>
      </c>
      <c r="E2" s="118" t="s">
        <v>161</v>
      </c>
    </row>
    <row r="3" spans="1:5" ht="18.75" x14ac:dyDescent="0.25">
      <c r="A3" s="80">
        <v>1</v>
      </c>
      <c r="B3" s="80" t="s">
        <v>162</v>
      </c>
      <c r="C3" s="120"/>
      <c r="D3" s="120"/>
      <c r="E3" s="81"/>
    </row>
    <row r="4" spans="1:5" ht="18.75" x14ac:dyDescent="0.25">
      <c r="A4" s="31">
        <v>2</v>
      </c>
      <c r="B4" s="80" t="s">
        <v>163</v>
      </c>
      <c r="C4" s="120"/>
      <c r="D4" s="120"/>
      <c r="E4" s="81"/>
    </row>
    <row r="5" spans="1:5" ht="18.75" x14ac:dyDescent="0.25">
      <c r="A5" s="80">
        <v>3</v>
      </c>
      <c r="B5" s="80" t="s">
        <v>164</v>
      </c>
      <c r="C5" s="120"/>
      <c r="D5" s="120"/>
      <c r="E5" s="81"/>
    </row>
    <row r="6" spans="1:5" ht="141" customHeight="1" x14ac:dyDescent="0.25">
      <c r="A6" s="80">
        <v>4</v>
      </c>
      <c r="B6" s="80" t="s">
        <v>165</v>
      </c>
      <c r="C6" s="120">
        <v>1500</v>
      </c>
      <c r="D6" s="120">
        <v>17</v>
      </c>
      <c r="E6" s="81" t="s">
        <v>678</v>
      </c>
    </row>
    <row r="7" spans="1:5" ht="18.75" x14ac:dyDescent="0.25">
      <c r="A7" s="31">
        <v>5</v>
      </c>
      <c r="B7" s="80" t="s">
        <v>166</v>
      </c>
      <c r="C7" s="120"/>
      <c r="D7" s="120"/>
      <c r="E7" s="81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zoomScale="80" zoomScaleNormal="80" zoomScaleSheetLayoutView="80" workbookViewId="0">
      <selection activeCell="F12" sqref="F12"/>
    </sheetView>
  </sheetViews>
  <sheetFormatPr defaultColWidth="9.140625" defaultRowHeight="15" x14ac:dyDescent="0.25"/>
  <cols>
    <col min="1" max="1" width="11.42578125" style="41" customWidth="1"/>
    <col min="2" max="2" width="12.5703125" style="41" customWidth="1"/>
    <col min="3" max="3" width="21.28515625" style="41" customWidth="1"/>
    <col min="4" max="4" width="13.140625" style="41" customWidth="1"/>
    <col min="5" max="5" width="24" style="41" customWidth="1"/>
    <col min="6" max="6" width="21.5703125" style="41" customWidth="1"/>
    <col min="7" max="7" width="11.28515625" style="41" customWidth="1"/>
    <col min="8" max="8" width="12.5703125" style="41" customWidth="1"/>
    <col min="9" max="9" width="11.5703125" style="41" customWidth="1"/>
    <col min="10" max="10" width="11.28515625" style="41" bestFit="1" customWidth="1"/>
    <col min="11" max="11" width="23.85546875" style="41" customWidth="1"/>
    <col min="12" max="12" width="22.140625" style="41" customWidth="1"/>
    <col min="13" max="13" width="18.42578125" style="41" customWidth="1"/>
    <col min="14" max="33" width="9.140625" style="41"/>
    <col min="34" max="34" width="12.28515625" style="41" bestFit="1" customWidth="1"/>
    <col min="35" max="16384" width="9.140625" style="41"/>
  </cols>
  <sheetData>
    <row r="1" spans="1:13" ht="18.75" customHeight="1" x14ac:dyDescent="0.25">
      <c r="A1" s="290" t="s">
        <v>132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</row>
    <row r="2" spans="1:13" ht="19.5" customHeight="1" x14ac:dyDescent="0.3">
      <c r="A2" s="343" t="s">
        <v>43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</row>
    <row r="3" spans="1:13" ht="18.75" x14ac:dyDescent="0.3">
      <c r="A3" s="307" t="s">
        <v>19</v>
      </c>
      <c r="B3" s="338" t="s">
        <v>13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</row>
    <row r="4" spans="1:13" ht="19.5" customHeight="1" x14ac:dyDescent="0.25">
      <c r="A4" s="307"/>
      <c r="B4" s="307" t="s">
        <v>14</v>
      </c>
      <c r="C4" s="307" t="s">
        <v>20</v>
      </c>
      <c r="D4" s="307" t="s">
        <v>133</v>
      </c>
      <c r="E4" s="307"/>
      <c r="F4" s="307" t="s">
        <v>15</v>
      </c>
      <c r="G4" s="301" t="s">
        <v>271</v>
      </c>
      <c r="H4" s="307" t="s">
        <v>81</v>
      </c>
      <c r="I4" s="307" t="s">
        <v>85</v>
      </c>
      <c r="J4" s="307" t="s">
        <v>16</v>
      </c>
      <c r="K4" s="307" t="s">
        <v>46</v>
      </c>
      <c r="L4" s="307" t="s">
        <v>17</v>
      </c>
    </row>
    <row r="5" spans="1:13" ht="37.5" customHeight="1" x14ac:dyDescent="0.25">
      <c r="A5" s="307"/>
      <c r="B5" s="307"/>
      <c r="C5" s="307"/>
      <c r="D5" s="27" t="s">
        <v>135</v>
      </c>
      <c r="E5" s="27" t="s">
        <v>134</v>
      </c>
      <c r="F5" s="307"/>
      <c r="G5" s="303"/>
      <c r="H5" s="307"/>
      <c r="I5" s="307"/>
      <c r="J5" s="307"/>
      <c r="K5" s="307"/>
      <c r="L5" s="307"/>
    </row>
    <row r="6" spans="1:13" s="93" customFormat="1" ht="36" customHeight="1" x14ac:dyDescent="0.3">
      <c r="A6" s="122">
        <f>SUM(B6:L6)-A10</f>
        <v>72</v>
      </c>
      <c r="B6" s="136"/>
      <c r="C6" s="136">
        <v>2</v>
      </c>
      <c r="D6" s="136">
        <v>5</v>
      </c>
      <c r="E6" s="136">
        <v>1</v>
      </c>
      <c r="F6" s="136"/>
      <c r="G6" s="136">
        <v>1</v>
      </c>
      <c r="H6" s="136">
        <v>23</v>
      </c>
      <c r="I6" s="136">
        <v>1</v>
      </c>
      <c r="J6" s="136">
        <v>19</v>
      </c>
      <c r="K6" s="136">
        <v>14</v>
      </c>
      <c r="L6" s="136">
        <v>9</v>
      </c>
      <c r="M6" s="112"/>
    </row>
    <row r="7" spans="1:13" ht="18.75" customHeight="1" x14ac:dyDescent="0.3">
      <c r="A7" s="344" t="str">
        <f>IF(A6=B6+C6+D6+E6+F6+G6+H6+I6+J6+K6+L6-A10,"ПРАВИЛЬНО"," НЕПРАВИЛЬНО")</f>
        <v>ПРАВИЛЬНО</v>
      </c>
      <c r="B7" s="345"/>
      <c r="C7" s="346" t="s">
        <v>18</v>
      </c>
      <c r="D7" s="346"/>
      <c r="E7" s="346"/>
      <c r="F7" s="346"/>
      <c r="G7" s="346"/>
      <c r="H7" s="346"/>
      <c r="I7" s="346"/>
      <c r="J7" s="346"/>
      <c r="K7" s="346"/>
      <c r="L7" s="347"/>
      <c r="M7" s="113"/>
    </row>
    <row r="8" spans="1:13" ht="36" customHeight="1" x14ac:dyDescent="0.25">
      <c r="A8" s="137">
        <f>SUM(B8:L8)</f>
        <v>100</v>
      </c>
      <c r="B8" s="137">
        <f>100/A6*(B6-B10)</f>
        <v>0</v>
      </c>
      <c r="C8" s="137">
        <f>100/A6*(C6-C10)</f>
        <v>2.7777777777777777</v>
      </c>
      <c r="D8" s="137">
        <f>100/A6*(D6-D10)</f>
        <v>6.9444444444444446</v>
      </c>
      <c r="E8" s="137">
        <f>100/A6*(E6-E10)</f>
        <v>1.3888888888888888</v>
      </c>
      <c r="F8" s="137">
        <f>100/A6*(F6-F10)</f>
        <v>0</v>
      </c>
      <c r="G8" s="137">
        <f>100/A6*(G6-G10)</f>
        <v>1.3888888888888888</v>
      </c>
      <c r="H8" s="137">
        <f>100/A6*(H6-H10)</f>
        <v>30.555555555555554</v>
      </c>
      <c r="I8" s="137">
        <f>100/A6*(I6-I10)</f>
        <v>1.3888888888888888</v>
      </c>
      <c r="J8" s="137">
        <f>100/A6*(J6-J10)</f>
        <v>26.388888888888889</v>
      </c>
      <c r="K8" s="137">
        <f>100/A6*(K6-K10)</f>
        <v>19.444444444444443</v>
      </c>
      <c r="L8" s="137">
        <f>100/A6*(L6-L10)</f>
        <v>9.7222222222222214</v>
      </c>
      <c r="M8" s="114"/>
    </row>
    <row r="9" spans="1:13" ht="19.5" customHeight="1" x14ac:dyDescent="0.3">
      <c r="A9" s="338" t="s">
        <v>219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113"/>
    </row>
    <row r="10" spans="1:13" s="72" customFormat="1" ht="36" customHeight="1" x14ac:dyDescent="0.25">
      <c r="A10" s="108">
        <f>SUM(B10:L10)</f>
        <v>3</v>
      </c>
      <c r="B10" s="21"/>
      <c r="C10" s="21"/>
      <c r="D10" s="21"/>
      <c r="E10" s="21"/>
      <c r="F10" s="21"/>
      <c r="G10" s="21"/>
      <c r="H10" s="21">
        <v>1</v>
      </c>
      <c r="I10" s="21"/>
      <c r="J10" s="21"/>
      <c r="K10" s="21"/>
      <c r="L10" s="21">
        <v>2</v>
      </c>
    </row>
    <row r="11" spans="1:13" ht="19.5" customHeight="1" x14ac:dyDescent="0.25">
      <c r="A11" s="337" t="s">
        <v>213</v>
      </c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</row>
    <row r="12" spans="1:13" s="94" customFormat="1" ht="36" customHeight="1" x14ac:dyDescent="0.3">
      <c r="A12" s="38">
        <f>SUM(B12:L12)</f>
        <v>6</v>
      </c>
      <c r="B12" s="115"/>
      <c r="C12" s="115"/>
      <c r="D12" s="115"/>
      <c r="E12" s="115"/>
      <c r="F12" s="115"/>
      <c r="G12" s="115"/>
      <c r="H12" s="242">
        <v>4</v>
      </c>
      <c r="I12" s="242"/>
      <c r="J12" s="242">
        <v>1</v>
      </c>
      <c r="K12" s="242"/>
      <c r="L12" s="242">
        <v>1</v>
      </c>
    </row>
    <row r="13" spans="1:13" s="94" customFormat="1" ht="18.75" x14ac:dyDescent="0.3"/>
    <row r="14" spans="1:13" s="94" customFormat="1" ht="18.75" x14ac:dyDescent="0.3"/>
    <row r="15" spans="1:13" s="94" customFormat="1" ht="18.75" x14ac:dyDescent="0.3"/>
    <row r="16" spans="1:13" s="94" customFormat="1" ht="18.75" x14ac:dyDescent="0.3"/>
    <row r="17" s="94" customFormat="1" ht="18.75" x14ac:dyDescent="0.3"/>
    <row r="18" s="94" customFormat="1" ht="18.75" x14ac:dyDescent="0.3"/>
    <row r="19" s="94" customFormat="1" ht="18.75" x14ac:dyDescent="0.3"/>
    <row r="20" s="94" customFormat="1" ht="18.75" x14ac:dyDescent="0.3"/>
    <row r="21" s="94" customFormat="1" ht="18.75" x14ac:dyDescent="0.3"/>
    <row r="22" s="94" customFormat="1" ht="18.75" x14ac:dyDescent="0.3"/>
    <row r="23" s="94" customFormat="1" ht="18.75" x14ac:dyDescent="0.3"/>
    <row r="24" s="94" customFormat="1" ht="18.75" x14ac:dyDescent="0.3"/>
    <row r="25" s="94" customFormat="1" ht="18.75" x14ac:dyDescent="0.3"/>
    <row r="26" s="94" customFormat="1" ht="18.75" x14ac:dyDescent="0.3"/>
    <row r="27" s="94" customFormat="1" ht="18.75" x14ac:dyDescent="0.3"/>
    <row r="28" s="94" customFormat="1" ht="18.75" x14ac:dyDescent="0.3"/>
    <row r="29" s="94" customFormat="1" ht="18.75" x14ac:dyDescent="0.3"/>
    <row r="30" s="94" customFormat="1" ht="18.75" x14ac:dyDescent="0.3"/>
    <row r="31" s="94" customFormat="1" ht="18.75" x14ac:dyDescent="0.3"/>
    <row r="32" s="94" customFormat="1" ht="18.75" x14ac:dyDescent="0.3"/>
    <row r="33" s="94" customFormat="1" ht="18.75" x14ac:dyDescent="0.3"/>
    <row r="34" s="94" customFormat="1" ht="18.75" x14ac:dyDescent="0.3"/>
    <row r="35" s="94" customFormat="1" ht="18.75" x14ac:dyDescent="0.3"/>
    <row r="36" s="94" customFormat="1" ht="18.75" x14ac:dyDescent="0.3"/>
    <row r="37" s="94" customFormat="1" ht="18.75" x14ac:dyDescent="0.3"/>
    <row r="38" s="94" customFormat="1" ht="18.75" x14ac:dyDescent="0.3"/>
    <row r="39" s="94" customFormat="1" ht="18.75" x14ac:dyDescent="0.3"/>
    <row r="40" s="94" customFormat="1" ht="18.75" x14ac:dyDescent="0.3"/>
    <row r="41" s="94" customFormat="1" ht="18.75" x14ac:dyDescent="0.3"/>
    <row r="42" s="94" customFormat="1" ht="18.75" x14ac:dyDescent="0.3"/>
    <row r="43" s="94" customFormat="1" ht="18.75" x14ac:dyDescent="0.3"/>
    <row r="44" s="94" customFormat="1" ht="18.75" x14ac:dyDescent="0.3"/>
    <row r="45" s="94" customFormat="1" ht="18.75" x14ac:dyDescent="0.3"/>
    <row r="46" s="94" customFormat="1" ht="18.75" x14ac:dyDescent="0.3"/>
    <row r="47" s="94" customFormat="1" ht="18.75" x14ac:dyDescent="0.3"/>
    <row r="48" s="94" customFormat="1" ht="18.75" x14ac:dyDescent="0.3"/>
    <row r="49" s="94" customFormat="1" ht="18.75" x14ac:dyDescent="0.3"/>
    <row r="50" s="94" customFormat="1" ht="18.75" x14ac:dyDescent="0.3"/>
    <row r="51" s="94" customFormat="1" ht="18.75" x14ac:dyDescent="0.3"/>
    <row r="52" s="94" customFormat="1" ht="18.75" x14ac:dyDescent="0.3"/>
    <row r="53" s="94" customFormat="1" ht="18.75" x14ac:dyDescent="0.3"/>
    <row r="54" s="95" customFormat="1" x14ac:dyDescent="0.25"/>
    <row r="55" s="95" customFormat="1" x14ac:dyDescent="0.25"/>
    <row r="56" s="95" customFormat="1" x14ac:dyDescent="0.25"/>
    <row r="57" s="95" customFormat="1" x14ac:dyDescent="0.25"/>
    <row r="58" s="95" customFormat="1" x14ac:dyDescent="0.25"/>
    <row r="59" s="95" customFormat="1" x14ac:dyDescent="0.25"/>
  </sheetData>
  <sheetProtection password="DF93" sheet="1" objects="1" scenarios="1"/>
  <mergeCells count="18">
    <mergeCell ref="A7:B7"/>
    <mergeCell ref="C7:L7"/>
    <mergeCell ref="A11:L11"/>
    <mergeCell ref="A9:L9"/>
    <mergeCell ref="G4:G5"/>
    <mergeCell ref="A1:L1"/>
    <mergeCell ref="A2:L2"/>
    <mergeCell ref="A3:A5"/>
    <mergeCell ref="B3:L3"/>
    <mergeCell ref="B4:B5"/>
    <mergeCell ref="C4:C5"/>
    <mergeCell ref="D4:E4"/>
    <mergeCell ref="F4:F5"/>
    <mergeCell ref="J4:J5"/>
    <mergeCell ref="K4:K5"/>
    <mergeCell ref="L4:L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ignoredErrors>
    <ignoredError sqref="H8:L8 A8:E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A3" sqref="A3:F12"/>
    </sheetView>
  </sheetViews>
  <sheetFormatPr defaultRowHeight="15" x14ac:dyDescent="0.2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07.85546875" customWidth="1"/>
  </cols>
  <sheetData>
    <row r="1" spans="1:6" ht="21" customHeight="1" x14ac:dyDescent="0.3">
      <c r="A1" s="2" t="s">
        <v>231</v>
      </c>
      <c r="B1" s="1"/>
      <c r="C1" s="1"/>
      <c r="D1" s="1"/>
    </row>
    <row r="2" spans="1:6" ht="18.75" x14ac:dyDescent="0.3">
      <c r="A2" s="2" t="s">
        <v>269</v>
      </c>
    </row>
    <row r="3" spans="1:6" ht="37.5" customHeight="1" x14ac:dyDescent="0.3">
      <c r="A3" s="163">
        <v>1</v>
      </c>
      <c r="B3" s="243" t="s">
        <v>280</v>
      </c>
      <c r="C3" s="154"/>
      <c r="D3" s="154"/>
      <c r="E3" s="155"/>
      <c r="F3" s="161" t="s">
        <v>288</v>
      </c>
    </row>
    <row r="4" spans="1:6" ht="37.5" customHeight="1" x14ac:dyDescent="0.3">
      <c r="A4" s="164">
        <v>2</v>
      </c>
      <c r="B4" s="160" t="s">
        <v>232</v>
      </c>
      <c r="C4" s="156"/>
      <c r="D4" s="156"/>
      <c r="E4" s="157"/>
      <c r="F4" s="162" t="s">
        <v>277</v>
      </c>
    </row>
    <row r="5" spans="1:6" ht="75" x14ac:dyDescent="0.3">
      <c r="A5" s="163">
        <v>4</v>
      </c>
      <c r="B5" s="161" t="s">
        <v>278</v>
      </c>
      <c r="C5" s="154"/>
      <c r="D5" s="158"/>
      <c r="E5" s="155"/>
      <c r="F5" s="161" t="s">
        <v>289</v>
      </c>
    </row>
    <row r="6" spans="1:6" ht="37.5" customHeight="1" x14ac:dyDescent="0.3">
      <c r="A6" s="163">
        <v>5</v>
      </c>
      <c r="B6" s="159" t="s">
        <v>291</v>
      </c>
      <c r="C6" s="154"/>
      <c r="D6" s="154"/>
      <c r="E6" s="155"/>
      <c r="F6" s="161" t="s">
        <v>290</v>
      </c>
    </row>
    <row r="7" spans="1:6" ht="96" customHeight="1" x14ac:dyDescent="0.3">
      <c r="A7" s="163">
        <v>6</v>
      </c>
      <c r="B7" s="161" t="s">
        <v>279</v>
      </c>
      <c r="C7" s="154"/>
      <c r="D7" s="154"/>
      <c r="E7" s="155"/>
      <c r="F7" s="161" t="s">
        <v>292</v>
      </c>
    </row>
    <row r="8" spans="1:6" ht="117" customHeight="1" x14ac:dyDescent="0.3">
      <c r="A8" s="163">
        <v>7</v>
      </c>
      <c r="B8" s="161" t="s">
        <v>273</v>
      </c>
      <c r="C8" s="154"/>
      <c r="D8" s="154"/>
      <c r="E8" s="155"/>
      <c r="F8" s="161" t="s">
        <v>293</v>
      </c>
    </row>
    <row r="9" spans="1:6" ht="113.25" customHeight="1" x14ac:dyDescent="0.3">
      <c r="A9" s="163">
        <v>8</v>
      </c>
      <c r="B9" s="161" t="s">
        <v>274</v>
      </c>
      <c r="C9" s="154"/>
      <c r="D9" s="154"/>
      <c r="E9" s="155"/>
      <c r="F9" s="161" t="s">
        <v>293</v>
      </c>
    </row>
    <row r="10" spans="1:6" ht="114.75" customHeight="1" x14ac:dyDescent="0.3">
      <c r="A10" s="163">
        <v>9</v>
      </c>
      <c r="B10" s="161" t="s">
        <v>272</v>
      </c>
      <c r="C10" s="154"/>
      <c r="D10" s="154"/>
      <c r="E10" s="155"/>
      <c r="F10" s="161" t="s">
        <v>294</v>
      </c>
    </row>
    <row r="11" spans="1:6" ht="100.5" customHeight="1" x14ac:dyDescent="0.3">
      <c r="A11" s="163">
        <v>10</v>
      </c>
      <c r="B11" s="161" t="s">
        <v>276</v>
      </c>
      <c r="C11" s="154"/>
      <c r="D11" s="154"/>
      <c r="E11" s="155"/>
      <c r="F11" s="161" t="s">
        <v>614</v>
      </c>
    </row>
    <row r="12" spans="1:6" ht="77.25" customHeight="1" x14ac:dyDescent="0.3">
      <c r="A12" s="163">
        <v>11</v>
      </c>
      <c r="B12" s="161" t="s">
        <v>275</v>
      </c>
      <c r="C12" s="154"/>
      <c r="D12" s="154"/>
      <c r="E12" s="155"/>
      <c r="F12" s="161" t="s">
        <v>613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zoomScaleSheetLayoutView="100" workbookViewId="0">
      <selection activeCell="B25" sqref="B25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296" t="s">
        <v>44</v>
      </c>
      <c r="B1" s="296"/>
      <c r="C1" s="296"/>
    </row>
    <row r="2" spans="1:4" ht="18.75" customHeight="1" x14ac:dyDescent="0.25">
      <c r="A2" s="138" t="s">
        <v>1</v>
      </c>
      <c r="B2" s="138" t="s">
        <v>2</v>
      </c>
      <c r="C2" s="138" t="s">
        <v>47</v>
      </c>
    </row>
    <row r="3" spans="1:4" ht="18.75" customHeight="1" x14ac:dyDescent="0.25">
      <c r="A3" s="28" t="s">
        <v>205</v>
      </c>
      <c r="B3" s="132">
        <f>SUM(B6:B14)</f>
        <v>47</v>
      </c>
      <c r="C3" s="117">
        <f>SUM(B6:B14)</f>
        <v>47</v>
      </c>
      <c r="D3" s="141">
        <f>SUM(B6:B14)-B4</f>
        <v>46</v>
      </c>
    </row>
    <row r="4" spans="1:4" ht="55.5" customHeight="1" x14ac:dyDescent="0.25">
      <c r="A4" s="125" t="s">
        <v>221</v>
      </c>
      <c r="B4" s="66">
        <v>1</v>
      </c>
      <c r="C4" s="116"/>
      <c r="D4" s="141"/>
    </row>
    <row r="5" spans="1:4" ht="18.75" x14ac:dyDescent="0.25">
      <c r="A5" s="139" t="s">
        <v>0</v>
      </c>
      <c r="B5" s="106"/>
      <c r="C5" s="107"/>
    </row>
    <row r="6" spans="1:4" ht="18.75" x14ac:dyDescent="0.25">
      <c r="A6" s="30" t="s">
        <v>210</v>
      </c>
      <c r="B6" s="21">
        <v>19</v>
      </c>
      <c r="C6" s="32">
        <f>100/B3*B6</f>
        <v>40.425531914893618</v>
      </c>
    </row>
    <row r="7" spans="1:4" ht="18.75" customHeight="1" x14ac:dyDescent="0.25">
      <c r="A7" s="30" t="s">
        <v>21</v>
      </c>
      <c r="B7" s="21"/>
      <c r="C7" s="32">
        <f>100/B3*B7</f>
        <v>0</v>
      </c>
    </row>
    <row r="8" spans="1:4" ht="18.75" customHeight="1" x14ac:dyDescent="0.25">
      <c r="A8" s="30" t="s">
        <v>209</v>
      </c>
      <c r="B8" s="21"/>
      <c r="C8" s="32">
        <f>100/B3*B8</f>
        <v>0</v>
      </c>
    </row>
    <row r="9" spans="1:4" ht="18.75" customHeight="1" x14ac:dyDescent="0.25">
      <c r="A9" s="30" t="s">
        <v>22</v>
      </c>
      <c r="B9" s="21">
        <v>23</v>
      </c>
      <c r="C9" s="32">
        <f>100/B3*B9</f>
        <v>48.936170212765958</v>
      </c>
    </row>
    <row r="10" spans="1:4" ht="18.75" customHeight="1" x14ac:dyDescent="0.25">
      <c r="A10" s="30" t="s">
        <v>23</v>
      </c>
      <c r="B10" s="21">
        <v>1</v>
      </c>
      <c r="C10" s="32">
        <f>100/B3*B10</f>
        <v>2.1276595744680851</v>
      </c>
    </row>
    <row r="11" spans="1:4" ht="18.75" customHeight="1" x14ac:dyDescent="0.25">
      <c r="A11" s="30" t="s">
        <v>24</v>
      </c>
      <c r="B11" s="21">
        <v>3</v>
      </c>
      <c r="C11" s="32">
        <f>100/B3*B11</f>
        <v>6.3829787234042552</v>
      </c>
    </row>
    <row r="12" spans="1:4" ht="18.75" customHeight="1" x14ac:dyDescent="0.25">
      <c r="A12" s="30" t="s">
        <v>25</v>
      </c>
      <c r="B12" s="21"/>
      <c r="C12" s="32">
        <f>100/B3*B12</f>
        <v>0</v>
      </c>
    </row>
    <row r="13" spans="1:4" ht="18.75" customHeight="1" x14ac:dyDescent="0.25">
      <c r="A13" s="30" t="s">
        <v>26</v>
      </c>
      <c r="B13" s="21"/>
      <c r="C13" s="32">
        <f>100/B3*B13</f>
        <v>0</v>
      </c>
    </row>
    <row r="14" spans="1:4" ht="18.75" customHeight="1" x14ac:dyDescent="0.25">
      <c r="A14" s="31" t="s">
        <v>45</v>
      </c>
      <c r="B14" s="21">
        <v>1</v>
      </c>
      <c r="C14" s="32">
        <f>100/B3*B14</f>
        <v>2.1276595744680851</v>
      </c>
    </row>
    <row r="15" spans="1:4" ht="18.75" x14ac:dyDescent="0.25">
      <c r="A15" s="139" t="s">
        <v>27</v>
      </c>
      <c r="B15" s="109">
        <f>SUM(B16,B18,B19,B20)</f>
        <v>46</v>
      </c>
      <c r="C15" s="110" t="str">
        <f>IF(B15=D3,"ПРАВИЛЬНО","НЕПРАВИЛЬНО")</f>
        <v>ПРАВИЛЬНО</v>
      </c>
    </row>
    <row r="16" spans="1:4" ht="18.75" customHeight="1" x14ac:dyDescent="0.25">
      <c r="A16" s="30" t="s">
        <v>196</v>
      </c>
      <c r="B16" s="39">
        <v>30</v>
      </c>
      <c r="C16" s="32">
        <f>100/D3*B16</f>
        <v>65.217391304347828</v>
      </c>
    </row>
    <row r="17" spans="1:3" ht="56.25" customHeight="1" x14ac:dyDescent="0.25">
      <c r="A17" s="34" t="s">
        <v>218</v>
      </c>
      <c r="B17" s="40"/>
      <c r="C17" s="32">
        <f>100/D3*B17</f>
        <v>0</v>
      </c>
    </row>
    <row r="18" spans="1:3" ht="18.75" customHeight="1" x14ac:dyDescent="0.25">
      <c r="A18" s="30" t="s">
        <v>28</v>
      </c>
      <c r="B18" s="40">
        <v>1</v>
      </c>
      <c r="C18" s="32">
        <f>100/D3*B18</f>
        <v>2.1739130434782608</v>
      </c>
    </row>
    <row r="19" spans="1:3" ht="18.75" customHeight="1" x14ac:dyDescent="0.25">
      <c r="A19" s="30" t="s">
        <v>29</v>
      </c>
      <c r="B19" s="40">
        <v>6</v>
      </c>
      <c r="C19" s="32">
        <f>100/D3*B19</f>
        <v>13.043478260869565</v>
      </c>
    </row>
    <row r="20" spans="1:3" ht="18.75" customHeight="1" x14ac:dyDescent="0.25">
      <c r="A20" s="30" t="s">
        <v>30</v>
      </c>
      <c r="B20" s="40">
        <v>9</v>
      </c>
      <c r="C20" s="32">
        <f>100/D3*B20</f>
        <v>19.565217391304348</v>
      </c>
    </row>
    <row r="21" spans="1:3" ht="18.75" x14ac:dyDescent="0.25">
      <c r="A21" s="139" t="s">
        <v>31</v>
      </c>
      <c r="B21" s="109">
        <f>SUM(B22:B25)</f>
        <v>47</v>
      </c>
      <c r="C21" s="110" t="str">
        <f>IF(B21=B3,"ПРАВИЛЬНО","НЕПРАВИЛЬНО")</f>
        <v>ПРАВИЛЬНО</v>
      </c>
    </row>
    <row r="22" spans="1:3" ht="18.75" customHeight="1" x14ac:dyDescent="0.25">
      <c r="A22" s="33" t="s">
        <v>32</v>
      </c>
      <c r="B22" s="39">
        <v>1</v>
      </c>
      <c r="C22" s="32">
        <f>100/B3*B22</f>
        <v>2.1276595744680851</v>
      </c>
    </row>
    <row r="23" spans="1:3" ht="18.75" x14ac:dyDescent="0.25">
      <c r="A23" s="30" t="s">
        <v>33</v>
      </c>
      <c r="B23" s="40">
        <v>8</v>
      </c>
      <c r="C23" s="32">
        <f>100/B3*B23</f>
        <v>17.021276595744681</v>
      </c>
    </row>
    <row r="24" spans="1:3" ht="18.75" x14ac:dyDescent="0.25">
      <c r="A24" s="30" t="s">
        <v>34</v>
      </c>
      <c r="B24" s="40">
        <v>7</v>
      </c>
      <c r="C24" s="32">
        <f>100/B3*B24</f>
        <v>14.893617021276595</v>
      </c>
    </row>
    <row r="25" spans="1:3" ht="18.75" customHeight="1" x14ac:dyDescent="0.25">
      <c r="A25" s="30" t="s">
        <v>35</v>
      </c>
      <c r="B25" s="40">
        <v>31</v>
      </c>
      <c r="C25" s="32">
        <f>100/B3*B25</f>
        <v>65.957446808510639</v>
      </c>
    </row>
    <row r="26" spans="1:3" ht="18.75" x14ac:dyDescent="0.25">
      <c r="A26" s="139" t="s">
        <v>136</v>
      </c>
      <c r="B26" s="109">
        <f>SUM(B27:B30)</f>
        <v>46</v>
      </c>
      <c r="C26" s="110" t="str">
        <f>IF(B26=D3,"ПРАВИЛЬНО","НЕПРАВИЛЬНО")</f>
        <v>ПРАВИЛЬНО</v>
      </c>
    </row>
    <row r="27" spans="1:3" ht="18.75" customHeight="1" x14ac:dyDescent="0.25">
      <c r="A27" s="35" t="s">
        <v>42</v>
      </c>
      <c r="B27" s="40">
        <v>16</v>
      </c>
      <c r="C27" s="32">
        <f>100/D3*B27</f>
        <v>34.782608695652172</v>
      </c>
    </row>
    <row r="28" spans="1:3" ht="18.75" customHeight="1" x14ac:dyDescent="0.25">
      <c r="A28" s="35" t="s">
        <v>36</v>
      </c>
      <c r="B28" s="40">
        <v>14</v>
      </c>
      <c r="C28" s="32">
        <f>100/D3*B28</f>
        <v>30.434782608695649</v>
      </c>
    </row>
    <row r="29" spans="1:3" ht="18.75" customHeight="1" x14ac:dyDescent="0.25">
      <c r="A29" s="35" t="s">
        <v>37</v>
      </c>
      <c r="B29" s="40">
        <v>4</v>
      </c>
      <c r="C29" s="32">
        <f>100/D3*B29</f>
        <v>8.695652173913043</v>
      </c>
    </row>
    <row r="30" spans="1:3" ht="18.75" customHeight="1" x14ac:dyDescent="0.25">
      <c r="A30" s="35" t="s">
        <v>38</v>
      </c>
      <c r="B30" s="40">
        <v>12</v>
      </c>
      <c r="C30" s="32">
        <f>100/D3*B30</f>
        <v>26.086956521739129</v>
      </c>
    </row>
    <row r="31" spans="1:3" ht="18.75" x14ac:dyDescent="0.25">
      <c r="A31" s="111" t="s">
        <v>137</v>
      </c>
      <c r="B31" s="109">
        <f>SUM(B32:B35)</f>
        <v>46</v>
      </c>
      <c r="C31" s="110" t="str">
        <f>IF(B31=D3,"ПРАВИЛЬНО","НЕПРАВИЛЬНО")</f>
        <v>ПРАВИЛЬНО</v>
      </c>
    </row>
    <row r="32" spans="1:3" ht="18.75" customHeight="1" x14ac:dyDescent="0.25">
      <c r="A32" s="30" t="s">
        <v>42</v>
      </c>
      <c r="B32" s="40">
        <v>16</v>
      </c>
      <c r="C32" s="32">
        <f>100/D3*B32</f>
        <v>34.782608695652172</v>
      </c>
    </row>
    <row r="33" spans="1:3" ht="18.75" customHeight="1" x14ac:dyDescent="0.25">
      <c r="A33" s="30" t="s">
        <v>36</v>
      </c>
      <c r="B33" s="40">
        <v>14</v>
      </c>
      <c r="C33" s="32">
        <f>100/D3*B33</f>
        <v>30.434782608695649</v>
      </c>
    </row>
    <row r="34" spans="1:3" ht="18.75" customHeight="1" x14ac:dyDescent="0.25">
      <c r="A34" s="30" t="s">
        <v>37</v>
      </c>
      <c r="B34" s="40">
        <v>4</v>
      </c>
      <c r="C34" s="32">
        <f>100/D3*B34</f>
        <v>8.695652173913043</v>
      </c>
    </row>
    <row r="35" spans="1:3" ht="18.75" customHeight="1" x14ac:dyDescent="0.25">
      <c r="A35" s="30" t="s">
        <v>38</v>
      </c>
      <c r="B35" s="40">
        <v>12</v>
      </c>
      <c r="C35" s="32">
        <f>100/D3*B35</f>
        <v>26.086956521739129</v>
      </c>
    </row>
    <row r="36" spans="1:3" ht="18.75" x14ac:dyDescent="0.25">
      <c r="A36" s="139" t="s">
        <v>39</v>
      </c>
      <c r="B36" s="109">
        <f>SUM(B37:B38)</f>
        <v>46</v>
      </c>
      <c r="C36" s="110" t="str">
        <f>IF(B36=D3,"ПРАВИЛЬНО","НЕПРАВИЛЬНО")</f>
        <v>ПРАВИЛЬНО</v>
      </c>
    </row>
    <row r="37" spans="1:3" ht="18.75" customHeight="1" x14ac:dyDescent="0.25">
      <c r="A37" s="30" t="s">
        <v>40</v>
      </c>
      <c r="B37" s="40">
        <v>26</v>
      </c>
      <c r="C37" s="32">
        <f>100/D3*B37</f>
        <v>56.521739130434781</v>
      </c>
    </row>
    <row r="38" spans="1:3" ht="18.75" customHeight="1" x14ac:dyDescent="0.25">
      <c r="A38" s="30" t="s">
        <v>41</v>
      </c>
      <c r="B38" s="40">
        <v>20</v>
      </c>
      <c r="C38" s="32">
        <f>100/D3*B38</f>
        <v>43.478260869565219</v>
      </c>
    </row>
    <row r="39" spans="1:3" ht="18.75" x14ac:dyDescent="0.3">
      <c r="A39" s="22"/>
      <c r="B39" s="25"/>
      <c r="C39" s="26"/>
    </row>
  </sheetData>
  <sheetProtection password="DF93" sheet="1" objects="1" scenarios="1"/>
  <mergeCells count="1">
    <mergeCell ref="A1:C1"/>
  </mergeCells>
  <conditionalFormatting sqref="E13">
    <cfRule type="cellIs" dxfId="0" priority="3" operator="greaterThan">
      <formula>SUM($B$16:$B$20)&lt;&gt;$B$3</formula>
    </cfRule>
  </conditionalFormatting>
  <pageMargins left="0.7" right="0.7" top="0.75" bottom="0.75" header="0.3" footer="0.3"/>
  <pageSetup paperSize="9" scale="86" orientation="landscape" r:id="rId1"/>
  <rowBreaks count="1" manualBreakCount="1">
    <brk id="20" max="2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topLeftCell="A10" zoomScaleNormal="100" zoomScaleSheetLayoutView="100" workbookViewId="0">
      <selection activeCell="C13" sqref="C13"/>
    </sheetView>
  </sheetViews>
  <sheetFormatPr defaultRowHeight="15" x14ac:dyDescent="0.25"/>
  <cols>
    <col min="1" max="1" width="35.7109375" customWidth="1"/>
    <col min="2" max="2" width="16.42578125" style="5" customWidth="1"/>
    <col min="3" max="3" width="30.28515625" customWidth="1"/>
    <col min="4" max="4" width="29.140625" customWidth="1"/>
    <col min="5" max="5" width="16.140625" style="5" customWidth="1"/>
    <col min="6" max="6" width="33.85546875" customWidth="1"/>
  </cols>
  <sheetData>
    <row r="1" spans="1:6" ht="37.5" customHeight="1" x14ac:dyDescent="0.3">
      <c r="A1" s="340" t="s">
        <v>138</v>
      </c>
      <c r="B1" s="340"/>
      <c r="C1" s="340"/>
      <c r="D1" s="41"/>
      <c r="E1" s="72"/>
      <c r="F1" s="41"/>
    </row>
    <row r="2" spans="1:6" ht="98.25" customHeight="1" x14ac:dyDescent="0.25">
      <c r="A2" s="244" t="s">
        <v>140</v>
      </c>
      <c r="B2" s="27" t="s">
        <v>141</v>
      </c>
      <c r="C2" s="27" t="s">
        <v>139</v>
      </c>
      <c r="D2" s="244" t="s">
        <v>140</v>
      </c>
      <c r="E2" s="27" t="s">
        <v>141</v>
      </c>
      <c r="F2" s="27" t="s">
        <v>139</v>
      </c>
    </row>
    <row r="3" spans="1:6" ht="37.5" x14ac:dyDescent="0.25">
      <c r="A3" s="89" t="s">
        <v>142</v>
      </c>
      <c r="B3" s="38">
        <f>SUM(B4:B24)</f>
        <v>19</v>
      </c>
      <c r="C3" s="29"/>
      <c r="D3" s="89" t="s">
        <v>143</v>
      </c>
      <c r="E3" s="38">
        <f>SUM(E4:E24)</f>
        <v>3</v>
      </c>
      <c r="F3" s="29"/>
    </row>
    <row r="4" spans="1:6" ht="75" x14ac:dyDescent="0.25">
      <c r="A4" s="91" t="s">
        <v>622</v>
      </c>
      <c r="B4" s="21">
        <v>1</v>
      </c>
      <c r="C4" s="81" t="s">
        <v>631</v>
      </c>
      <c r="D4" s="92" t="s">
        <v>632</v>
      </c>
      <c r="E4" s="21">
        <v>1</v>
      </c>
      <c r="F4" s="81" t="s">
        <v>633</v>
      </c>
    </row>
    <row r="5" spans="1:6" ht="112.5" customHeight="1" x14ac:dyDescent="0.25">
      <c r="A5" s="90" t="s">
        <v>623</v>
      </c>
      <c r="B5" s="21">
        <v>1</v>
      </c>
      <c r="C5" s="81" t="s">
        <v>635</v>
      </c>
      <c r="D5" s="90" t="s">
        <v>634</v>
      </c>
      <c r="E5" s="21">
        <v>2</v>
      </c>
      <c r="F5" s="81" t="s">
        <v>636</v>
      </c>
    </row>
    <row r="6" spans="1:6" ht="93.75" x14ac:dyDescent="0.25">
      <c r="A6" s="90" t="s">
        <v>624</v>
      </c>
      <c r="B6" s="21">
        <v>1</v>
      </c>
      <c r="C6" s="81" t="s">
        <v>637</v>
      </c>
      <c r="D6" s="90"/>
      <c r="E6" s="21"/>
      <c r="F6" s="81"/>
    </row>
    <row r="7" spans="1:6" ht="112.5" x14ac:dyDescent="0.25">
      <c r="A7" s="90" t="s">
        <v>625</v>
      </c>
      <c r="B7" s="21">
        <v>2</v>
      </c>
      <c r="C7" s="81" t="s">
        <v>638</v>
      </c>
      <c r="D7" s="90"/>
      <c r="E7" s="21"/>
      <c r="F7" s="81"/>
    </row>
    <row r="8" spans="1:6" ht="150" x14ac:dyDescent="0.25">
      <c r="A8" s="90" t="s">
        <v>626</v>
      </c>
      <c r="B8" s="21">
        <v>1</v>
      </c>
      <c r="C8" s="81" t="s">
        <v>639</v>
      </c>
      <c r="D8" s="90"/>
      <c r="E8" s="21"/>
      <c r="F8" s="81"/>
    </row>
    <row r="9" spans="1:6" ht="168.75" x14ac:dyDescent="0.25">
      <c r="A9" s="90" t="s">
        <v>627</v>
      </c>
      <c r="B9" s="21">
        <v>1</v>
      </c>
      <c r="C9" s="81" t="s">
        <v>640</v>
      </c>
      <c r="D9" s="90"/>
      <c r="E9" s="21"/>
      <c r="F9" s="81"/>
    </row>
    <row r="10" spans="1:6" ht="187.5" x14ac:dyDescent="0.25">
      <c r="A10" s="90" t="s">
        <v>628</v>
      </c>
      <c r="B10" s="21">
        <v>6</v>
      </c>
      <c r="C10" s="81" t="s">
        <v>641</v>
      </c>
      <c r="D10" s="90"/>
      <c r="E10" s="21"/>
      <c r="F10" s="81"/>
    </row>
    <row r="11" spans="1:6" ht="112.5" x14ac:dyDescent="0.25">
      <c r="A11" s="90" t="s">
        <v>629</v>
      </c>
      <c r="B11" s="21">
        <v>2</v>
      </c>
      <c r="C11" s="81" t="s">
        <v>642</v>
      </c>
      <c r="D11" s="90"/>
      <c r="E11" s="21"/>
      <c r="F11" s="81"/>
    </row>
    <row r="12" spans="1:6" ht="187.5" x14ac:dyDescent="0.25">
      <c r="A12" s="90" t="s">
        <v>630</v>
      </c>
      <c r="B12" s="21">
        <v>1</v>
      </c>
      <c r="C12" s="81" t="s">
        <v>643</v>
      </c>
      <c r="D12" s="90"/>
      <c r="E12" s="21"/>
      <c r="F12" s="81"/>
    </row>
    <row r="13" spans="1:6" ht="168.75" x14ac:dyDescent="0.25">
      <c r="A13" s="90" t="s">
        <v>679</v>
      </c>
      <c r="B13" s="21">
        <v>3</v>
      </c>
      <c r="C13" s="81" t="s">
        <v>680</v>
      </c>
      <c r="D13" s="90"/>
      <c r="E13" s="21"/>
      <c r="F13" s="81"/>
    </row>
    <row r="14" spans="1:6" ht="18.75" x14ac:dyDescent="0.25">
      <c r="A14" s="90"/>
      <c r="B14" s="21"/>
      <c r="C14" s="81"/>
      <c r="D14" s="90"/>
      <c r="E14" s="21"/>
      <c r="F14" s="81"/>
    </row>
    <row r="15" spans="1:6" ht="18.75" x14ac:dyDescent="0.25">
      <c r="A15" s="90"/>
      <c r="B15" s="21"/>
      <c r="C15" s="81"/>
      <c r="D15" s="90"/>
      <c r="E15" s="21"/>
      <c r="F15" s="81"/>
    </row>
    <row r="16" spans="1:6" ht="18.75" x14ac:dyDescent="0.25">
      <c r="A16" s="90"/>
      <c r="B16" s="21"/>
      <c r="C16" s="81"/>
      <c r="D16" s="90"/>
      <c r="E16" s="21"/>
      <c r="F16" s="81"/>
    </row>
    <row r="17" spans="1:6" ht="18.75" x14ac:dyDescent="0.25">
      <c r="A17" s="90"/>
      <c r="B17" s="21"/>
      <c r="C17" s="81"/>
      <c r="D17" s="90"/>
      <c r="E17" s="21"/>
      <c r="F17" s="81"/>
    </row>
    <row r="18" spans="1:6" ht="18.75" x14ac:dyDescent="0.25">
      <c r="A18" s="90"/>
      <c r="B18" s="21"/>
      <c r="C18" s="81"/>
      <c r="D18" s="90"/>
      <c r="E18" s="21"/>
      <c r="F18" s="81"/>
    </row>
    <row r="19" spans="1:6" ht="18.75" x14ac:dyDescent="0.25">
      <c r="A19" s="90"/>
      <c r="B19" s="21"/>
      <c r="C19" s="81"/>
      <c r="D19" s="90"/>
      <c r="E19" s="21"/>
      <c r="F19" s="81"/>
    </row>
    <row r="20" spans="1:6" ht="18.75" x14ac:dyDescent="0.25">
      <c r="A20" s="90"/>
      <c r="B20" s="21"/>
      <c r="C20" s="81"/>
      <c r="D20" s="90"/>
      <c r="E20" s="21"/>
      <c r="F20" s="81"/>
    </row>
    <row r="21" spans="1:6" ht="18.75" x14ac:dyDescent="0.25">
      <c r="A21" s="90"/>
      <c r="B21" s="21"/>
      <c r="C21" s="81"/>
      <c r="D21" s="90"/>
      <c r="E21" s="21"/>
      <c r="F21" s="81"/>
    </row>
    <row r="22" spans="1:6" ht="18.75" x14ac:dyDescent="0.25">
      <c r="A22" s="90"/>
      <c r="B22" s="21"/>
      <c r="C22" s="81"/>
      <c r="D22" s="90"/>
      <c r="E22" s="21"/>
      <c r="F22" s="81"/>
    </row>
    <row r="23" spans="1:6" ht="18.75" x14ac:dyDescent="0.25">
      <c r="A23" s="90"/>
      <c r="B23" s="21"/>
      <c r="C23" s="81"/>
      <c r="D23" s="90"/>
      <c r="E23" s="21"/>
      <c r="F23" s="81"/>
    </row>
    <row r="24" spans="1:6" ht="18.75" x14ac:dyDescent="0.25">
      <c r="A24" s="90"/>
      <c r="B24" s="21"/>
      <c r="C24" s="81"/>
      <c r="D24" s="90"/>
      <c r="E24" s="21"/>
      <c r="F24" s="81"/>
    </row>
  </sheetData>
  <sheetProtection sort="0" autoFilter="0" pivotTables="0"/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8"/>
  <sheetViews>
    <sheetView view="pageBreakPreview" zoomScaleNormal="100" zoomScaleSheetLayoutView="100" workbookViewId="0">
      <selection activeCell="D18" sqref="D18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348" t="s">
        <v>48</v>
      </c>
      <c r="B1" s="348"/>
      <c r="C1" s="348"/>
      <c r="D1" s="348"/>
      <c r="E1" s="348"/>
    </row>
    <row r="2" spans="1:5" ht="18.75" x14ac:dyDescent="0.25">
      <c r="A2" s="307" t="s">
        <v>49</v>
      </c>
      <c r="B2" s="349" t="s">
        <v>50</v>
      </c>
      <c r="C2" s="349"/>
      <c r="D2" s="349"/>
      <c r="E2" s="349"/>
    </row>
    <row r="3" spans="1:5" ht="57.75" customHeight="1" x14ac:dyDescent="0.25">
      <c r="A3" s="307"/>
      <c r="B3" s="36" t="s">
        <v>51</v>
      </c>
      <c r="C3" s="36" t="s">
        <v>54</v>
      </c>
      <c r="D3" s="37" t="s">
        <v>53</v>
      </c>
      <c r="E3" s="27" t="s">
        <v>52</v>
      </c>
    </row>
    <row r="4" spans="1:5" ht="18.75" x14ac:dyDescent="0.25">
      <c r="A4" s="31" t="s">
        <v>79</v>
      </c>
      <c r="B4" s="21"/>
      <c r="C4" s="96"/>
      <c r="D4" s="97"/>
      <c r="E4" s="97"/>
    </row>
    <row r="5" spans="1:5" ht="18.75" x14ac:dyDescent="0.25">
      <c r="A5" s="34" t="s">
        <v>83</v>
      </c>
      <c r="B5" s="24">
        <v>1</v>
      </c>
      <c r="C5" s="96"/>
      <c r="D5" s="97"/>
      <c r="E5" s="97"/>
    </row>
    <row r="6" spans="1:5" ht="18.75" x14ac:dyDescent="0.25">
      <c r="A6" s="59" t="s">
        <v>206</v>
      </c>
      <c r="B6" s="98"/>
      <c r="C6" s="98"/>
      <c r="D6" s="23"/>
      <c r="E6" s="23"/>
    </row>
    <row r="7" spans="1:5" ht="18.75" x14ac:dyDescent="0.25">
      <c r="A7" s="59" t="s">
        <v>80</v>
      </c>
      <c r="B7" s="98"/>
      <c r="C7" s="98"/>
      <c r="D7" s="23"/>
      <c r="E7" s="23"/>
    </row>
    <row r="8" spans="1:5" ht="18.75" x14ac:dyDescent="0.25">
      <c r="A8" s="34" t="s">
        <v>214</v>
      </c>
      <c r="B8" s="24">
        <v>3</v>
      </c>
      <c r="C8" s="96"/>
      <c r="D8" s="23"/>
      <c r="E8" s="97"/>
    </row>
    <row r="9" spans="1:5" ht="18.75" x14ac:dyDescent="0.25">
      <c r="A9" s="59" t="s">
        <v>84</v>
      </c>
      <c r="B9" s="23"/>
      <c r="C9" s="99"/>
      <c r="D9" s="23"/>
      <c r="E9" s="23"/>
    </row>
    <row r="10" spans="1:5" ht="18.75" x14ac:dyDescent="0.25">
      <c r="A10" s="59" t="s">
        <v>82</v>
      </c>
      <c r="B10" s="98"/>
      <c r="C10" s="99"/>
      <c r="D10" s="23"/>
      <c r="E10" s="23"/>
    </row>
    <row r="11" spans="1:5" ht="18.75" x14ac:dyDescent="0.25">
      <c r="A11" s="59" t="s">
        <v>86</v>
      </c>
      <c r="B11" s="98"/>
      <c r="C11" s="99"/>
      <c r="D11" s="23"/>
      <c r="E11" s="23"/>
    </row>
    <row r="12" spans="1:5" ht="18.75" x14ac:dyDescent="0.25">
      <c r="A12" s="59" t="s">
        <v>87</v>
      </c>
      <c r="B12" s="98"/>
      <c r="C12" s="99"/>
      <c r="D12" s="23"/>
      <c r="E12" s="23"/>
    </row>
    <row r="13" spans="1:5" ht="18.75" x14ac:dyDescent="0.25">
      <c r="A13" s="59" t="s">
        <v>207</v>
      </c>
      <c r="B13" s="98"/>
      <c r="C13" s="99"/>
      <c r="D13" s="23"/>
      <c r="E13" s="23"/>
    </row>
    <row r="14" spans="1:5" ht="37.5" x14ac:dyDescent="0.25">
      <c r="A14" s="34" t="s">
        <v>208</v>
      </c>
      <c r="B14" s="98"/>
      <c r="C14" s="99"/>
      <c r="D14" s="23"/>
      <c r="E14" s="23"/>
    </row>
    <row r="15" spans="1:5" ht="18.75" x14ac:dyDescent="0.25">
      <c r="A15" s="80" t="s">
        <v>81</v>
      </c>
      <c r="B15" s="23"/>
      <c r="C15" s="98">
        <v>5</v>
      </c>
      <c r="D15" s="23">
        <v>3</v>
      </c>
      <c r="E15" s="23"/>
    </row>
    <row r="16" spans="1:5" ht="18.75" x14ac:dyDescent="0.25">
      <c r="A16" s="59" t="s">
        <v>85</v>
      </c>
      <c r="B16" s="98"/>
      <c r="C16" s="98"/>
      <c r="D16" s="23"/>
      <c r="E16" s="23"/>
    </row>
    <row r="17" spans="1:5" ht="18.75" x14ac:dyDescent="0.25">
      <c r="A17" s="100" t="s">
        <v>88</v>
      </c>
      <c r="B17" s="101">
        <v>4</v>
      </c>
      <c r="C17" s="38">
        <v>5</v>
      </c>
      <c r="D17" s="38">
        <v>3</v>
      </c>
      <c r="E17" s="38"/>
    </row>
    <row r="18" spans="1:5" ht="18.75" x14ac:dyDescent="0.3">
      <c r="A18" s="22"/>
      <c r="B18" s="22"/>
      <c r="C18" s="22"/>
      <c r="D18" s="22"/>
      <c r="E18" s="22"/>
    </row>
  </sheetData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3"/>
  <sheetViews>
    <sheetView view="pageBreakPreview" topLeftCell="A7" zoomScaleNormal="100" zoomScaleSheetLayoutView="100" workbookViewId="0">
      <selection activeCell="C7" sqref="C7:I16"/>
    </sheetView>
  </sheetViews>
  <sheetFormatPr defaultRowHeight="15" x14ac:dyDescent="0.2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 x14ac:dyDescent="0.3">
      <c r="A1" s="296" t="s">
        <v>89</v>
      </c>
      <c r="B1" s="296"/>
      <c r="C1" s="296"/>
      <c r="D1" s="296"/>
      <c r="E1" s="296"/>
      <c r="F1" s="296"/>
      <c r="G1" s="296"/>
      <c r="H1" s="296"/>
    </row>
    <row r="2" spans="1:9" s="4" customFormat="1" ht="18.75" x14ac:dyDescent="0.3">
      <c r="A2" s="43" t="s">
        <v>75</v>
      </c>
      <c r="B2" s="43"/>
      <c r="C2" s="43"/>
      <c r="D2" s="43"/>
      <c r="E2" s="43"/>
      <c r="F2" s="43"/>
      <c r="G2" s="43"/>
      <c r="H2" s="43"/>
    </row>
    <row r="3" spans="1:9" s="1" customFormat="1" ht="21" customHeight="1" x14ac:dyDescent="0.3">
      <c r="A3" s="301" t="s">
        <v>62</v>
      </c>
      <c r="B3" s="304" t="s">
        <v>78</v>
      </c>
      <c r="C3" s="297" t="s">
        <v>197</v>
      </c>
      <c r="D3" s="298"/>
      <c r="E3" s="297" t="s">
        <v>216</v>
      </c>
      <c r="F3" s="298"/>
      <c r="G3" s="307" t="s">
        <v>0</v>
      </c>
      <c r="H3" s="307"/>
    </row>
    <row r="4" spans="1:9" s="1" customFormat="1" ht="54" customHeight="1" x14ac:dyDescent="0.3">
      <c r="A4" s="302"/>
      <c r="B4" s="305"/>
      <c r="C4" s="299"/>
      <c r="D4" s="300"/>
      <c r="E4" s="299"/>
      <c r="F4" s="306"/>
      <c r="G4" s="307" t="s">
        <v>198</v>
      </c>
      <c r="H4" s="307" t="s">
        <v>217</v>
      </c>
    </row>
    <row r="5" spans="1:9" s="1" customFormat="1" ht="18.75" hidden="1" customHeight="1" x14ac:dyDescent="0.3">
      <c r="A5" s="302"/>
      <c r="B5" s="305"/>
      <c r="C5" s="44"/>
      <c r="D5" s="44"/>
      <c r="E5" s="44"/>
      <c r="F5" s="45"/>
      <c r="G5" s="307"/>
      <c r="H5" s="307"/>
    </row>
    <row r="6" spans="1:9" s="1" customFormat="1" ht="21.75" customHeight="1" x14ac:dyDescent="0.3">
      <c r="A6" s="303"/>
      <c r="B6" s="306"/>
      <c r="C6" s="27" t="s">
        <v>59</v>
      </c>
      <c r="D6" s="27" t="s">
        <v>90</v>
      </c>
      <c r="E6" s="27" t="s">
        <v>59</v>
      </c>
      <c r="F6" s="46" t="s">
        <v>90</v>
      </c>
      <c r="G6" s="307"/>
      <c r="H6" s="307"/>
    </row>
    <row r="7" spans="1:9" s="1" customFormat="1" ht="39" customHeight="1" x14ac:dyDescent="0.3">
      <c r="A7" s="47">
        <v>1</v>
      </c>
      <c r="B7" s="48" t="s">
        <v>60</v>
      </c>
      <c r="C7" s="52">
        <v>13</v>
      </c>
      <c r="D7" s="52">
        <v>13</v>
      </c>
      <c r="E7" s="52"/>
      <c r="F7" s="52">
        <v>252</v>
      </c>
      <c r="G7" s="52"/>
      <c r="H7" s="52"/>
    </row>
    <row r="8" spans="1:9" s="1" customFormat="1" ht="39" customHeight="1" x14ac:dyDescent="0.3">
      <c r="A8" s="47">
        <v>2</v>
      </c>
      <c r="B8" s="48" t="s">
        <v>61</v>
      </c>
      <c r="C8" s="52">
        <v>1</v>
      </c>
      <c r="D8" s="52">
        <v>1</v>
      </c>
      <c r="E8" s="52"/>
      <c r="F8" s="52">
        <v>25</v>
      </c>
      <c r="G8" s="52"/>
      <c r="H8" s="52"/>
    </row>
    <row r="9" spans="1:9" s="1" customFormat="1" ht="19.5" customHeight="1" x14ac:dyDescent="0.3">
      <c r="A9" s="323">
        <v>3</v>
      </c>
      <c r="B9" s="119" t="s">
        <v>69</v>
      </c>
      <c r="C9" s="308"/>
      <c r="D9" s="308"/>
      <c r="E9" s="310"/>
      <c r="F9" s="311"/>
      <c r="G9" s="308"/>
      <c r="H9" s="121"/>
    </row>
    <row r="10" spans="1:9" s="1" customFormat="1" ht="18.75" customHeight="1" x14ac:dyDescent="0.3">
      <c r="A10" s="324"/>
      <c r="B10" s="119" t="s">
        <v>92</v>
      </c>
      <c r="C10" s="309"/>
      <c r="D10" s="309"/>
      <c r="E10" s="52"/>
      <c r="F10" s="52"/>
      <c r="G10" s="309"/>
      <c r="H10" s="52"/>
    </row>
    <row r="11" spans="1:9" s="1" customFormat="1" ht="56.25" customHeight="1" x14ac:dyDescent="0.3">
      <c r="A11" s="47">
        <v>4</v>
      </c>
      <c r="B11" s="49" t="s">
        <v>70</v>
      </c>
      <c r="C11" s="52"/>
      <c r="D11" s="52"/>
      <c r="E11" s="52"/>
      <c r="F11" s="52"/>
      <c r="G11" s="52"/>
      <c r="H11" s="52"/>
    </row>
    <row r="12" spans="1:9" s="1" customFormat="1" ht="56.25" x14ac:dyDescent="0.3">
      <c r="A12" s="47">
        <v>5</v>
      </c>
      <c r="B12" s="48" t="s">
        <v>71</v>
      </c>
      <c r="C12" s="52">
        <v>9</v>
      </c>
      <c r="D12" s="52">
        <v>9</v>
      </c>
      <c r="E12" s="52"/>
      <c r="F12" s="52">
        <v>345</v>
      </c>
      <c r="G12" s="52"/>
      <c r="H12" s="52"/>
    </row>
    <row r="13" spans="1:9" s="1" customFormat="1" ht="39" customHeight="1" x14ac:dyDescent="0.3">
      <c r="A13" s="47">
        <v>6</v>
      </c>
      <c r="B13" s="49" t="s">
        <v>72</v>
      </c>
      <c r="C13" s="52">
        <v>2</v>
      </c>
      <c r="D13" s="52">
        <v>2</v>
      </c>
      <c r="E13" s="52"/>
      <c r="F13" s="52">
        <v>23</v>
      </c>
      <c r="G13" s="52"/>
      <c r="H13" s="52"/>
    </row>
    <row r="14" spans="1:9" s="2" customFormat="1" ht="39" customHeight="1" x14ac:dyDescent="0.3">
      <c r="A14" s="312" t="s">
        <v>91</v>
      </c>
      <c r="B14" s="313"/>
      <c r="C14" s="325"/>
      <c r="D14" s="325"/>
      <c r="E14" s="50">
        <f>SUM(E7,E8,E11,E12,E13)</f>
        <v>0</v>
      </c>
      <c r="F14" s="50">
        <f>SUM(F7,F8,F11,F12,F13)</f>
        <v>645</v>
      </c>
      <c r="G14" s="321"/>
      <c r="H14" s="50"/>
      <c r="I14" s="140"/>
    </row>
    <row r="15" spans="1:9" ht="39" customHeight="1" x14ac:dyDescent="0.25">
      <c r="A15" s="314"/>
      <c r="B15" s="315"/>
      <c r="C15" s="322"/>
      <c r="D15" s="322"/>
      <c r="E15" s="51">
        <f>E10</f>
        <v>0</v>
      </c>
      <c r="F15" s="51">
        <f>F10</f>
        <v>0</v>
      </c>
      <c r="G15" s="322"/>
      <c r="H15" s="51"/>
    </row>
    <row r="16" spans="1:9" ht="18.75" x14ac:dyDescent="0.3">
      <c r="A16" s="316" t="s">
        <v>215</v>
      </c>
      <c r="B16" s="317"/>
      <c r="C16" s="318">
        <f>F14+E9</f>
        <v>645</v>
      </c>
      <c r="D16" s="319"/>
      <c r="E16" s="319"/>
      <c r="F16" s="319"/>
      <c r="G16" s="319"/>
      <c r="H16" s="320"/>
      <c r="I16" s="135">
        <f>F14+F15</f>
        <v>645</v>
      </c>
    </row>
    <row r="17" spans="8:32" s="3" customFormat="1" x14ac:dyDescent="0.25"/>
    <row r="18" spans="8:32" s="3" customFormat="1" ht="15" customHeight="1" x14ac:dyDescent="0.3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 x14ac:dyDescent="0.3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 x14ac:dyDescent="0.3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 x14ac:dyDescent="0.3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 x14ac:dyDescent="0.3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 x14ac:dyDescent="0.3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 x14ac:dyDescent="0.3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 x14ac:dyDescent="0.3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 x14ac:dyDescent="0.3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 x14ac:dyDescent="0.3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 x14ac:dyDescent="0.3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 x14ac:dyDescent="0.3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 x14ac:dyDescent="0.3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 x14ac:dyDescent="0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 x14ac:dyDescent="0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 x14ac:dyDescent="0.25"/>
  </sheetData>
  <sheetProtection password="DF93" sheet="1" objects="1" scenarios="1"/>
  <mergeCells count="19">
    <mergeCell ref="G9:G10"/>
    <mergeCell ref="E9:F9"/>
    <mergeCell ref="A14:B15"/>
    <mergeCell ref="A16:B16"/>
    <mergeCell ref="C16:H16"/>
    <mergeCell ref="G14:G15"/>
    <mergeCell ref="A9:A10"/>
    <mergeCell ref="C14:C15"/>
    <mergeCell ref="D14:D15"/>
    <mergeCell ref="C9:C10"/>
    <mergeCell ref="D9:D10"/>
    <mergeCell ref="A1:H1"/>
    <mergeCell ref="C3:D4"/>
    <mergeCell ref="A3:A6"/>
    <mergeCell ref="B3:B6"/>
    <mergeCell ref="E3:F4"/>
    <mergeCell ref="G4:G6"/>
    <mergeCell ref="H4:H6"/>
    <mergeCell ref="G3:H3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view="pageBreakPreview" zoomScaleNormal="100" zoomScaleSheetLayoutView="100" workbookViewId="0">
      <selection activeCell="C18" sqref="C18"/>
    </sheetView>
  </sheetViews>
  <sheetFormatPr defaultRowHeight="15" x14ac:dyDescent="0.25"/>
  <cols>
    <col min="1" max="1" width="27.85546875" customWidth="1"/>
    <col min="2" max="2" width="19" customWidth="1"/>
    <col min="3" max="3" width="45" customWidth="1"/>
    <col min="4" max="4" width="9.140625" customWidth="1"/>
  </cols>
  <sheetData>
    <row r="1" spans="1:4" ht="18.75" x14ac:dyDescent="0.3">
      <c r="A1" s="326" t="s">
        <v>76</v>
      </c>
      <c r="B1" s="326"/>
      <c r="C1" s="326"/>
      <c r="D1" s="6"/>
    </row>
    <row r="2" spans="1:4" ht="38.25" customHeight="1" x14ac:dyDescent="0.25">
      <c r="A2" s="123" t="s">
        <v>1</v>
      </c>
      <c r="B2" s="128" t="s">
        <v>2</v>
      </c>
      <c r="C2" s="123" t="s">
        <v>77</v>
      </c>
      <c r="D2" s="8"/>
    </row>
    <row r="3" spans="1:4" ht="18.75" x14ac:dyDescent="0.25">
      <c r="A3" s="142" t="s">
        <v>3</v>
      </c>
      <c r="B3" s="144">
        <f>SUM(B4:B8)</f>
        <v>645</v>
      </c>
      <c r="C3" s="143" t="str">
        <f>IF(B3='Раздел 1.1'!I16,"ПРАВИЛЬНО","НЕПРАВИЛЬНО")</f>
        <v>ПРАВИЛЬНО</v>
      </c>
      <c r="D3" s="8"/>
    </row>
    <row r="4" spans="1:4" ht="18.75" customHeight="1" x14ac:dyDescent="0.25">
      <c r="A4" s="125" t="s">
        <v>4</v>
      </c>
      <c r="B4" s="127">
        <v>0</v>
      </c>
      <c r="C4" s="124">
        <f>100/'Раздел 1.1'!I16*B4</f>
        <v>0</v>
      </c>
      <c r="D4" s="11"/>
    </row>
    <row r="5" spans="1:4" ht="18.75" customHeight="1" x14ac:dyDescent="0.25">
      <c r="A5" s="125" t="s">
        <v>5</v>
      </c>
      <c r="B5" s="127">
        <v>67</v>
      </c>
      <c r="C5" s="124">
        <f>100/'Раздел 1.1'!I16*B5</f>
        <v>10.387596899224807</v>
      </c>
      <c r="D5" s="11"/>
    </row>
    <row r="6" spans="1:4" ht="18.75" customHeight="1" x14ac:dyDescent="0.25">
      <c r="A6" s="125" t="s">
        <v>6</v>
      </c>
      <c r="B6" s="127">
        <v>276</v>
      </c>
      <c r="C6" s="124">
        <f>100/'Раздел 1.1'!I16*B6</f>
        <v>42.790697674418603</v>
      </c>
      <c r="D6" s="11"/>
    </row>
    <row r="7" spans="1:4" ht="18.75" customHeight="1" x14ac:dyDescent="0.25">
      <c r="A7" s="125" t="s">
        <v>73</v>
      </c>
      <c r="B7" s="127">
        <v>224</v>
      </c>
      <c r="C7" s="124">
        <f>100/'Раздел 1.1'!I16*B7</f>
        <v>34.728682170542633</v>
      </c>
      <c r="D7" s="11"/>
    </row>
    <row r="8" spans="1:4" ht="18.75" customHeight="1" x14ac:dyDescent="0.25">
      <c r="A8" s="126" t="s">
        <v>74</v>
      </c>
      <c r="B8" s="127">
        <v>78</v>
      </c>
      <c r="C8" s="124">
        <f>100/'Раздел 1.1'!I16*B8</f>
        <v>12.093023255813954</v>
      </c>
      <c r="D8" s="11"/>
    </row>
    <row r="9" spans="1:4" ht="18.75" x14ac:dyDescent="0.25">
      <c r="A9" s="142" t="s">
        <v>7</v>
      </c>
      <c r="B9" s="144">
        <f>SUM(B10:B15)</f>
        <v>645</v>
      </c>
      <c r="C9" s="143" t="str">
        <f>IF(B9='Раздел 1.1'!I16,"ПРАВИЛЬНО","НЕПРАВИЛЬНО")</f>
        <v>ПРАВИЛЬНО</v>
      </c>
      <c r="D9" s="8"/>
    </row>
    <row r="10" spans="1:4" ht="18.75" customHeight="1" x14ac:dyDescent="0.25">
      <c r="A10" s="125" t="s">
        <v>8</v>
      </c>
      <c r="B10" s="127">
        <v>0</v>
      </c>
      <c r="C10" s="124">
        <f>100/'Раздел 1.1'!I16*B10</f>
        <v>0</v>
      </c>
      <c r="D10" s="11"/>
    </row>
    <row r="11" spans="1:4" ht="18.75" customHeight="1" x14ac:dyDescent="0.25">
      <c r="A11" s="125" t="s">
        <v>9</v>
      </c>
      <c r="B11" s="127">
        <v>312</v>
      </c>
      <c r="C11" s="124">
        <f>100/'Раздел 1.1'!I16*B11</f>
        <v>48.372093023255815</v>
      </c>
      <c r="D11" s="11"/>
    </row>
    <row r="12" spans="1:4" ht="18.75" customHeight="1" x14ac:dyDescent="0.25">
      <c r="A12" s="125" t="s">
        <v>10</v>
      </c>
      <c r="B12" s="127">
        <v>38</v>
      </c>
      <c r="C12" s="124">
        <f>100/'Раздел 1.1'!I16*B12</f>
        <v>5.8914728682170541</v>
      </c>
      <c r="D12" s="11"/>
    </row>
    <row r="13" spans="1:4" ht="18.75" customHeight="1" x14ac:dyDescent="0.25">
      <c r="A13" s="125" t="s">
        <v>11</v>
      </c>
      <c r="B13" s="127">
        <v>160</v>
      </c>
      <c r="C13" s="124">
        <f>100/'Раздел 1.1'!I16*B13</f>
        <v>24.806201550387598</v>
      </c>
      <c r="D13" s="11"/>
    </row>
    <row r="14" spans="1:4" ht="18.75" customHeight="1" x14ac:dyDescent="0.25">
      <c r="A14" s="125" t="s">
        <v>12</v>
      </c>
      <c r="B14" s="127">
        <v>115</v>
      </c>
      <c r="C14" s="124">
        <f>100/'Раздел 1.1'!I16*B14</f>
        <v>17.829457364341085</v>
      </c>
      <c r="D14" s="11"/>
    </row>
    <row r="15" spans="1:4" ht="18.75" x14ac:dyDescent="0.25">
      <c r="A15" s="125" t="s">
        <v>220</v>
      </c>
      <c r="B15" s="127">
        <v>20</v>
      </c>
      <c r="C15" s="124">
        <f>100/'Раздел 1.1'!I16*B15</f>
        <v>3.1007751937984498</v>
      </c>
    </row>
  </sheetData>
  <sheetProtection password="DF93" sheet="1" objects="1" scenarios="1"/>
  <mergeCells count="1">
    <mergeCell ref="A1:C1"/>
  </mergeCells>
  <pageMargins left="0.7" right="0.7" top="0.75" bottom="0.75" header="0.3" footer="0.3"/>
  <pageSetup paperSize="9" orientation="landscape" r:id="rId1"/>
  <ignoredErrors>
    <ignoredError sqref="C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view="pageBreakPreview" topLeftCell="A16" zoomScaleNormal="100" zoomScaleSheetLayoutView="100" workbookViewId="0">
      <selection activeCell="C66" sqref="C66"/>
    </sheetView>
  </sheetViews>
  <sheetFormatPr defaultRowHeight="15" x14ac:dyDescent="0.25"/>
  <cols>
    <col min="1" max="1" width="44" customWidth="1"/>
    <col min="2" max="2" width="18.140625" customWidth="1"/>
    <col min="3" max="3" width="40.85546875" customWidth="1"/>
    <col min="4" max="4" width="17.7109375" style="5" customWidth="1"/>
  </cols>
  <sheetData>
    <row r="1" spans="1:4" ht="18.75" x14ac:dyDescent="0.25">
      <c r="A1" s="55" t="s">
        <v>254</v>
      </c>
      <c r="B1" s="55"/>
      <c r="C1" s="55"/>
      <c r="D1" s="63"/>
    </row>
    <row r="2" spans="1:4" ht="117" customHeight="1" x14ac:dyDescent="0.25">
      <c r="A2" s="197" t="s">
        <v>93</v>
      </c>
      <c r="B2" s="179" t="s">
        <v>257</v>
      </c>
      <c r="C2" s="180" t="s">
        <v>95</v>
      </c>
      <c r="D2" s="180" t="s">
        <v>96</v>
      </c>
    </row>
    <row r="3" spans="1:4" ht="18.75" x14ac:dyDescent="0.25">
      <c r="A3" s="250" t="s">
        <v>281</v>
      </c>
      <c r="B3" s="199"/>
      <c r="C3" s="199"/>
      <c r="D3" s="245">
        <f>SUM(D4,D19,D36,D65,D89,D101,D107,D112)</f>
        <v>931</v>
      </c>
    </row>
    <row r="4" spans="1:4" ht="18.75" x14ac:dyDescent="0.25">
      <c r="A4" s="249" t="s">
        <v>282</v>
      </c>
      <c r="B4" s="200"/>
      <c r="C4" s="215"/>
      <c r="D4" s="216">
        <f>SUM(D5:D18)</f>
        <v>365</v>
      </c>
    </row>
    <row r="5" spans="1:4" ht="15.75" x14ac:dyDescent="0.25">
      <c r="A5" s="198" t="s">
        <v>644</v>
      </c>
      <c r="B5" s="237">
        <v>43357</v>
      </c>
      <c r="C5" s="198" t="s">
        <v>661</v>
      </c>
      <c r="D5" s="198">
        <v>43</v>
      </c>
    </row>
    <row r="6" spans="1:4" ht="31.5" x14ac:dyDescent="0.25">
      <c r="A6" s="198" t="s">
        <v>645</v>
      </c>
      <c r="B6" s="237">
        <v>43370</v>
      </c>
      <c r="C6" s="198" t="s">
        <v>661</v>
      </c>
      <c r="D6" s="198">
        <v>37</v>
      </c>
    </row>
    <row r="7" spans="1:4" ht="31.5" x14ac:dyDescent="0.25">
      <c r="A7" s="198" t="s">
        <v>646</v>
      </c>
      <c r="B7" s="237">
        <v>43375</v>
      </c>
      <c r="C7" s="198" t="s">
        <v>662</v>
      </c>
      <c r="D7" s="198">
        <v>22</v>
      </c>
    </row>
    <row r="8" spans="1:4" ht="31.5" x14ac:dyDescent="0.25">
      <c r="A8" s="198" t="s">
        <v>647</v>
      </c>
      <c r="B8" s="237">
        <v>43377</v>
      </c>
      <c r="C8" s="198" t="s">
        <v>660</v>
      </c>
      <c r="D8" s="198">
        <v>19</v>
      </c>
    </row>
    <row r="9" spans="1:4" ht="15.75" x14ac:dyDescent="0.25">
      <c r="A9" s="198" t="s">
        <v>648</v>
      </c>
      <c r="B9" s="237">
        <v>43379</v>
      </c>
      <c r="C9" s="198" t="s">
        <v>661</v>
      </c>
      <c r="D9" s="198">
        <v>32</v>
      </c>
    </row>
    <row r="10" spans="1:4" ht="15.75" x14ac:dyDescent="0.25">
      <c r="A10" s="198" t="s">
        <v>649</v>
      </c>
      <c r="B10" s="237">
        <v>43382</v>
      </c>
      <c r="C10" s="198" t="s">
        <v>661</v>
      </c>
      <c r="D10" s="198">
        <v>28</v>
      </c>
    </row>
    <row r="11" spans="1:4" ht="31.5" x14ac:dyDescent="0.25">
      <c r="A11" s="198" t="s">
        <v>650</v>
      </c>
      <c r="B11" s="198" t="s">
        <v>658</v>
      </c>
      <c r="C11" s="198" t="s">
        <v>660</v>
      </c>
      <c r="D11" s="198">
        <v>26</v>
      </c>
    </row>
    <row r="12" spans="1:4" ht="31.5" x14ac:dyDescent="0.25">
      <c r="A12" s="198" t="s">
        <v>651</v>
      </c>
      <c r="B12" s="237">
        <v>43394</v>
      </c>
      <c r="C12" s="198" t="s">
        <v>662</v>
      </c>
      <c r="D12" s="198">
        <v>34</v>
      </c>
    </row>
    <row r="13" spans="1:4" ht="63" x14ac:dyDescent="0.25">
      <c r="A13" s="198" t="s">
        <v>652</v>
      </c>
      <c r="B13" s="198" t="s">
        <v>659</v>
      </c>
      <c r="C13" s="198" t="s">
        <v>662</v>
      </c>
      <c r="D13" s="198">
        <v>21</v>
      </c>
    </row>
    <row r="14" spans="1:4" ht="31.5" x14ac:dyDescent="0.25">
      <c r="A14" s="198" t="s">
        <v>653</v>
      </c>
      <c r="B14" s="237">
        <v>43396</v>
      </c>
      <c r="C14" s="198" t="s">
        <v>662</v>
      </c>
      <c r="D14" s="198">
        <v>19</v>
      </c>
    </row>
    <row r="15" spans="1:4" ht="31.5" x14ac:dyDescent="0.25">
      <c r="A15" s="198" t="s">
        <v>654</v>
      </c>
      <c r="B15" s="237">
        <v>43429</v>
      </c>
      <c r="C15" s="198" t="s">
        <v>661</v>
      </c>
      <c r="D15" s="198">
        <v>22</v>
      </c>
    </row>
    <row r="16" spans="1:4" ht="15.75" x14ac:dyDescent="0.25">
      <c r="A16" s="198" t="s">
        <v>655</v>
      </c>
      <c r="B16" s="237">
        <v>43431</v>
      </c>
      <c r="C16" s="198" t="s">
        <v>661</v>
      </c>
      <c r="D16" s="198">
        <v>20</v>
      </c>
    </row>
    <row r="17" spans="1:4" ht="15.75" x14ac:dyDescent="0.25">
      <c r="A17" s="198" t="s">
        <v>656</v>
      </c>
      <c r="B17" s="237">
        <v>43432</v>
      </c>
      <c r="C17" s="198" t="s">
        <v>660</v>
      </c>
      <c r="D17" s="198">
        <v>18</v>
      </c>
    </row>
    <row r="18" spans="1:4" ht="15.75" x14ac:dyDescent="0.25">
      <c r="A18" s="198" t="s">
        <v>657</v>
      </c>
      <c r="B18" s="237">
        <v>43434</v>
      </c>
      <c r="C18" s="198" t="s">
        <v>660</v>
      </c>
      <c r="D18" s="198">
        <v>24</v>
      </c>
    </row>
    <row r="19" spans="1:4" ht="18.75" x14ac:dyDescent="0.25">
      <c r="A19" s="248" t="s">
        <v>283</v>
      </c>
      <c r="B19" s="200"/>
      <c r="C19" s="200"/>
      <c r="D19" s="209">
        <f>SUM(D20:D35)</f>
        <v>241</v>
      </c>
    </row>
    <row r="20" spans="1:4" ht="15.75" x14ac:dyDescent="0.25">
      <c r="A20" s="198" t="s">
        <v>295</v>
      </c>
      <c r="B20" s="237">
        <v>43235</v>
      </c>
      <c r="C20" s="198" t="s">
        <v>298</v>
      </c>
      <c r="D20" s="198">
        <v>15</v>
      </c>
    </row>
    <row r="21" spans="1:4" ht="15.75" x14ac:dyDescent="0.25">
      <c r="A21" s="198" t="s">
        <v>297</v>
      </c>
      <c r="B21" s="237">
        <v>43179</v>
      </c>
      <c r="C21" s="198" t="s">
        <v>298</v>
      </c>
      <c r="D21" s="198">
        <v>18</v>
      </c>
    </row>
    <row r="22" spans="1:4" ht="15.75" x14ac:dyDescent="0.25">
      <c r="A22" s="198" t="s">
        <v>296</v>
      </c>
      <c r="B22" s="237">
        <v>43136</v>
      </c>
      <c r="C22" s="198" t="s">
        <v>298</v>
      </c>
      <c r="D22" s="198">
        <v>28</v>
      </c>
    </row>
    <row r="23" spans="1:4" ht="31.5" x14ac:dyDescent="0.25">
      <c r="A23" s="198" t="s">
        <v>663</v>
      </c>
      <c r="B23" s="237">
        <v>43413</v>
      </c>
      <c r="C23" s="198" t="s">
        <v>660</v>
      </c>
      <c r="D23" s="201">
        <v>27</v>
      </c>
    </row>
    <row r="24" spans="1:4" ht="15.75" x14ac:dyDescent="0.25">
      <c r="A24" s="198" t="s">
        <v>664</v>
      </c>
      <c r="B24" s="237">
        <v>43416</v>
      </c>
      <c r="C24" s="198" t="s">
        <v>660</v>
      </c>
      <c r="D24" s="201">
        <v>34</v>
      </c>
    </row>
    <row r="25" spans="1:4" ht="18.75" customHeight="1" x14ac:dyDescent="0.25">
      <c r="A25" s="198" t="s">
        <v>665</v>
      </c>
      <c r="B25" s="237">
        <v>43422</v>
      </c>
      <c r="C25" s="198" t="s">
        <v>660</v>
      </c>
      <c r="D25" s="198">
        <v>52</v>
      </c>
    </row>
    <row r="26" spans="1:4" ht="31.5" x14ac:dyDescent="0.25">
      <c r="A26" s="198" t="s">
        <v>666</v>
      </c>
      <c r="B26" s="237">
        <v>43429</v>
      </c>
      <c r="C26" s="198" t="s">
        <v>668</v>
      </c>
      <c r="D26" s="198">
        <v>30</v>
      </c>
    </row>
    <row r="27" spans="1:4" ht="15.75" x14ac:dyDescent="0.25">
      <c r="A27" s="198" t="s">
        <v>667</v>
      </c>
      <c r="B27" s="237">
        <v>43431</v>
      </c>
      <c r="C27" s="198" t="s">
        <v>660</v>
      </c>
      <c r="D27" s="198">
        <v>37</v>
      </c>
    </row>
    <row r="28" spans="1:4" ht="15.75" x14ac:dyDescent="0.25">
      <c r="A28" s="198"/>
      <c r="B28" s="198"/>
      <c r="C28" s="198"/>
      <c r="D28" s="198"/>
    </row>
    <row r="29" spans="1:4" ht="15.75" x14ac:dyDescent="0.25">
      <c r="A29" s="198"/>
      <c r="B29" s="198"/>
      <c r="C29" s="198"/>
      <c r="D29" s="198"/>
    </row>
    <row r="30" spans="1:4" ht="15.75" x14ac:dyDescent="0.25">
      <c r="A30" s="198"/>
      <c r="B30" s="198"/>
      <c r="C30" s="198"/>
      <c r="D30" s="198"/>
    </row>
    <row r="31" spans="1:4" ht="15.75" x14ac:dyDescent="0.25">
      <c r="A31" s="198"/>
      <c r="B31" s="198"/>
      <c r="C31" s="198"/>
      <c r="D31" s="198"/>
    </row>
    <row r="32" spans="1:4" ht="15.75" x14ac:dyDescent="0.25">
      <c r="A32" s="198"/>
      <c r="B32" s="198"/>
      <c r="C32" s="198"/>
      <c r="D32" s="198"/>
    </row>
    <row r="33" spans="1:4" ht="15.75" x14ac:dyDescent="0.25">
      <c r="A33" s="198"/>
      <c r="B33" s="198"/>
      <c r="C33" s="198"/>
      <c r="D33" s="198"/>
    </row>
    <row r="34" spans="1:4" ht="15.75" x14ac:dyDescent="0.25">
      <c r="A34" s="198"/>
      <c r="B34" s="198"/>
      <c r="C34" s="198"/>
      <c r="D34" s="198"/>
    </row>
    <row r="35" spans="1:4" ht="15.75" x14ac:dyDescent="0.25">
      <c r="A35" s="198"/>
      <c r="B35" s="198"/>
      <c r="C35" s="198"/>
      <c r="D35" s="198"/>
    </row>
    <row r="36" spans="1:4" ht="18.75" x14ac:dyDescent="0.25">
      <c r="A36" s="212" t="s">
        <v>230</v>
      </c>
      <c r="B36" s="200"/>
      <c r="C36" s="200"/>
      <c r="D36" s="209">
        <f>SUM(D37:D64)</f>
        <v>315</v>
      </c>
    </row>
    <row r="37" spans="1:4" ht="15.75" x14ac:dyDescent="0.25">
      <c r="A37" s="198" t="s">
        <v>299</v>
      </c>
      <c r="B37" s="237">
        <v>43211</v>
      </c>
      <c r="C37" s="198" t="s">
        <v>302</v>
      </c>
      <c r="D37" s="198">
        <v>22</v>
      </c>
    </row>
    <row r="38" spans="1:4" ht="31.5" x14ac:dyDescent="0.25">
      <c r="A38" s="198" t="s">
        <v>300</v>
      </c>
      <c r="B38" s="237">
        <v>43153</v>
      </c>
      <c r="C38" s="198" t="s">
        <v>301</v>
      </c>
      <c r="D38" s="198">
        <v>4</v>
      </c>
    </row>
    <row r="39" spans="1:4" ht="30" x14ac:dyDescent="0.25">
      <c r="A39" s="202" t="s">
        <v>669</v>
      </c>
      <c r="B39" s="235">
        <v>43371</v>
      </c>
      <c r="C39" s="202" t="s">
        <v>677</v>
      </c>
      <c r="D39" s="202">
        <v>42</v>
      </c>
    </row>
    <row r="40" spans="1:4" ht="30" x14ac:dyDescent="0.25">
      <c r="A40" s="202" t="s">
        <v>670</v>
      </c>
      <c r="B40" s="235">
        <v>43372</v>
      </c>
      <c r="C40" s="203" t="s">
        <v>662</v>
      </c>
      <c r="D40" s="202">
        <v>47</v>
      </c>
    </row>
    <row r="41" spans="1:4" ht="15.75" x14ac:dyDescent="0.25">
      <c r="A41" s="202" t="s">
        <v>671</v>
      </c>
      <c r="B41" s="235">
        <v>43372</v>
      </c>
      <c r="C41" s="202" t="s">
        <v>662</v>
      </c>
      <c r="D41" s="198">
        <v>72</v>
      </c>
    </row>
    <row r="42" spans="1:4" ht="30" x14ac:dyDescent="0.25">
      <c r="A42" s="202" t="s">
        <v>672</v>
      </c>
      <c r="B42" s="235">
        <v>43375</v>
      </c>
      <c r="C42" s="202" t="s">
        <v>677</v>
      </c>
      <c r="D42" s="198">
        <v>32</v>
      </c>
    </row>
    <row r="43" spans="1:4" ht="31.5" x14ac:dyDescent="0.25">
      <c r="A43" s="198" t="s">
        <v>673</v>
      </c>
      <c r="B43" s="237">
        <v>43376</v>
      </c>
      <c r="C43" s="198" t="s">
        <v>677</v>
      </c>
      <c r="D43" s="198">
        <v>32</v>
      </c>
    </row>
    <row r="44" spans="1:4" ht="15.75" x14ac:dyDescent="0.25">
      <c r="A44" s="202" t="s">
        <v>674</v>
      </c>
      <c r="B44" s="235">
        <v>43406</v>
      </c>
      <c r="C44" s="202" t="s">
        <v>677</v>
      </c>
      <c r="D44" s="198">
        <v>38</v>
      </c>
    </row>
    <row r="45" spans="1:4" ht="30" x14ac:dyDescent="0.25">
      <c r="A45" s="202" t="s">
        <v>675</v>
      </c>
      <c r="B45" s="235">
        <v>43429</v>
      </c>
      <c r="C45" s="202" t="s">
        <v>676</v>
      </c>
      <c r="D45" s="198">
        <v>26</v>
      </c>
    </row>
    <row r="46" spans="1:4" ht="15.75" x14ac:dyDescent="0.25">
      <c r="A46" s="202"/>
      <c r="B46" s="202"/>
      <c r="C46" s="202"/>
      <c r="D46" s="198"/>
    </row>
    <row r="47" spans="1:4" ht="15.75" x14ac:dyDescent="0.25">
      <c r="A47" s="202"/>
      <c r="B47" s="202"/>
      <c r="C47" s="202"/>
      <c r="D47" s="198"/>
    </row>
    <row r="48" spans="1:4" ht="15.75" x14ac:dyDescent="0.25">
      <c r="A48" s="202"/>
      <c r="B48" s="202"/>
      <c r="C48" s="202"/>
      <c r="D48" s="198"/>
    </row>
    <row r="49" spans="1:4" ht="15.75" x14ac:dyDescent="0.25">
      <c r="A49" s="202"/>
      <c r="B49" s="202"/>
      <c r="C49" s="202"/>
      <c r="D49" s="198"/>
    </row>
    <row r="50" spans="1:4" ht="15.75" x14ac:dyDescent="0.25">
      <c r="A50" s="202"/>
      <c r="B50" s="202"/>
      <c r="C50" s="202"/>
      <c r="D50" s="198"/>
    </row>
    <row r="51" spans="1:4" ht="15.75" x14ac:dyDescent="0.25">
      <c r="A51" s="202"/>
      <c r="B51" s="202"/>
      <c r="C51" s="202"/>
      <c r="D51" s="198"/>
    </row>
    <row r="52" spans="1:4" ht="15.75" x14ac:dyDescent="0.25">
      <c r="A52" s="198"/>
      <c r="B52" s="198"/>
      <c r="C52" s="198"/>
      <c r="D52" s="198"/>
    </row>
    <row r="53" spans="1:4" ht="15.75" x14ac:dyDescent="0.25">
      <c r="A53" s="198"/>
      <c r="B53" s="198"/>
      <c r="C53" s="198"/>
      <c r="D53" s="198"/>
    </row>
    <row r="54" spans="1:4" ht="15.75" x14ac:dyDescent="0.25">
      <c r="A54" s="198"/>
      <c r="B54" s="198"/>
      <c r="C54" s="198"/>
      <c r="D54" s="198"/>
    </row>
    <row r="55" spans="1:4" ht="15.75" x14ac:dyDescent="0.25">
      <c r="A55" s="198"/>
      <c r="B55" s="198"/>
      <c r="C55" s="198"/>
      <c r="D55" s="198"/>
    </row>
    <row r="56" spans="1:4" ht="15.75" x14ac:dyDescent="0.25">
      <c r="A56" s="198"/>
      <c r="B56" s="198"/>
      <c r="C56" s="198"/>
      <c r="D56" s="198"/>
    </row>
    <row r="57" spans="1:4" ht="15.75" x14ac:dyDescent="0.25">
      <c r="A57" s="198"/>
      <c r="B57" s="198"/>
      <c r="C57" s="198"/>
      <c r="D57" s="198"/>
    </row>
    <row r="58" spans="1:4" ht="15.75" x14ac:dyDescent="0.25">
      <c r="A58" s="198"/>
      <c r="B58" s="198"/>
      <c r="C58" s="198"/>
      <c r="D58" s="198"/>
    </row>
    <row r="59" spans="1:4" ht="15.75" x14ac:dyDescent="0.25">
      <c r="A59" s="198"/>
      <c r="B59" s="198"/>
      <c r="C59" s="198"/>
      <c r="D59" s="198"/>
    </row>
    <row r="60" spans="1:4" ht="15.75" x14ac:dyDescent="0.25">
      <c r="A60" s="198"/>
      <c r="B60" s="198"/>
      <c r="C60" s="198"/>
      <c r="D60" s="198"/>
    </row>
    <row r="61" spans="1:4" ht="15.75" x14ac:dyDescent="0.25">
      <c r="A61" s="198"/>
      <c r="B61" s="198"/>
      <c r="C61" s="198"/>
      <c r="D61" s="198"/>
    </row>
    <row r="62" spans="1:4" ht="18.75" customHeight="1" x14ac:dyDescent="0.25">
      <c r="A62" s="204"/>
      <c r="B62" s="204"/>
      <c r="C62" s="204"/>
      <c r="D62" s="204"/>
    </row>
    <row r="63" spans="1:4" ht="15.75" x14ac:dyDescent="0.25">
      <c r="A63" s="204"/>
      <c r="B63" s="204"/>
      <c r="C63" s="204"/>
      <c r="D63" s="204"/>
    </row>
    <row r="64" spans="1:4" ht="15.75" x14ac:dyDescent="0.25">
      <c r="A64" s="204"/>
      <c r="B64" s="204"/>
      <c r="C64" s="204"/>
      <c r="D64" s="204"/>
    </row>
    <row r="65" spans="1:4" ht="18.75" x14ac:dyDescent="0.25">
      <c r="A65" s="213" t="s">
        <v>124</v>
      </c>
      <c r="B65" s="206"/>
      <c r="C65" s="205"/>
      <c r="D65" s="210">
        <f>SUM(D66:D88)</f>
        <v>10</v>
      </c>
    </row>
    <row r="66" spans="1:4" ht="18.75" x14ac:dyDescent="0.25">
      <c r="A66" s="81" t="s">
        <v>303</v>
      </c>
      <c r="B66" s="150">
        <v>43146</v>
      </c>
      <c r="C66" s="81" t="s">
        <v>304</v>
      </c>
      <c r="D66" s="130">
        <v>10</v>
      </c>
    </row>
    <row r="67" spans="1:4" ht="18.75" x14ac:dyDescent="0.25">
      <c r="A67" s="81"/>
      <c r="B67" s="150"/>
      <c r="C67" s="81"/>
      <c r="D67" s="130"/>
    </row>
    <row r="68" spans="1:4" ht="18.75" x14ac:dyDescent="0.25">
      <c r="A68" s="81"/>
      <c r="B68" s="62"/>
      <c r="C68" s="81"/>
      <c r="D68" s="130"/>
    </row>
    <row r="69" spans="1:4" ht="18.75" x14ac:dyDescent="0.25">
      <c r="A69" s="81"/>
      <c r="B69" s="62"/>
      <c r="C69" s="81"/>
      <c r="D69" s="130"/>
    </row>
    <row r="70" spans="1:4" ht="18.75" x14ac:dyDescent="0.25">
      <c r="A70" s="81"/>
      <c r="B70" s="62"/>
      <c r="C70" s="81"/>
      <c r="D70" s="130"/>
    </row>
    <row r="71" spans="1:4" ht="18.75" x14ac:dyDescent="0.25">
      <c r="A71" s="81"/>
      <c r="B71" s="62"/>
      <c r="C71" s="81"/>
      <c r="D71" s="130"/>
    </row>
    <row r="72" spans="1:4" ht="18.75" x14ac:dyDescent="0.25">
      <c r="A72" s="81"/>
      <c r="B72" s="130"/>
      <c r="C72" s="81"/>
      <c r="D72" s="130"/>
    </row>
    <row r="73" spans="1:4" ht="18.75" x14ac:dyDescent="0.25">
      <c r="A73" s="81"/>
      <c r="B73" s="130"/>
      <c r="C73" s="81"/>
      <c r="D73" s="130"/>
    </row>
    <row r="74" spans="1:4" ht="18.75" x14ac:dyDescent="0.25">
      <c r="A74" s="81"/>
      <c r="B74" s="130"/>
      <c r="C74" s="81"/>
      <c r="D74" s="130"/>
    </row>
    <row r="75" spans="1:4" ht="18.75" x14ac:dyDescent="0.25">
      <c r="A75" s="81"/>
      <c r="B75" s="130"/>
      <c r="C75" s="81"/>
      <c r="D75" s="130"/>
    </row>
    <row r="76" spans="1:4" ht="18.75" x14ac:dyDescent="0.25">
      <c r="A76" s="81"/>
      <c r="B76" s="130"/>
      <c r="C76" s="81"/>
      <c r="D76" s="130"/>
    </row>
    <row r="77" spans="1:4" ht="18.75" x14ac:dyDescent="0.25">
      <c r="A77" s="81"/>
      <c r="B77" s="130"/>
      <c r="C77" s="81"/>
      <c r="D77" s="130"/>
    </row>
    <row r="78" spans="1:4" ht="18.75" x14ac:dyDescent="0.25">
      <c r="A78" s="81"/>
      <c r="B78" s="130"/>
      <c r="C78" s="81"/>
      <c r="D78" s="130"/>
    </row>
    <row r="79" spans="1:4" ht="18.75" x14ac:dyDescent="0.25">
      <c r="A79" s="81"/>
      <c r="B79" s="130"/>
      <c r="C79" s="81"/>
      <c r="D79" s="130"/>
    </row>
    <row r="80" spans="1:4" ht="18.75" x14ac:dyDescent="0.25">
      <c r="A80" s="81"/>
      <c r="B80" s="130"/>
      <c r="C80" s="81"/>
      <c r="D80" s="130"/>
    </row>
    <row r="81" spans="1:4" ht="18.75" x14ac:dyDescent="0.25">
      <c r="A81" s="81"/>
      <c r="B81" s="130"/>
      <c r="C81" s="81"/>
      <c r="D81" s="130"/>
    </row>
    <row r="82" spans="1:4" ht="18.75" x14ac:dyDescent="0.25">
      <c r="A82" s="81"/>
      <c r="B82" s="130"/>
      <c r="C82" s="81"/>
      <c r="D82" s="130"/>
    </row>
    <row r="83" spans="1:4" ht="18.75" x14ac:dyDescent="0.25">
      <c r="A83" s="81"/>
      <c r="B83" s="130"/>
      <c r="C83" s="81"/>
      <c r="D83" s="130"/>
    </row>
    <row r="84" spans="1:4" ht="18.75" x14ac:dyDescent="0.25">
      <c r="A84" s="81"/>
      <c r="B84" s="130"/>
      <c r="C84" s="81"/>
      <c r="D84" s="130"/>
    </row>
    <row r="85" spans="1:4" ht="18.75" x14ac:dyDescent="0.25">
      <c r="A85" s="81"/>
      <c r="B85" s="130"/>
      <c r="C85" s="81"/>
      <c r="D85" s="130"/>
    </row>
    <row r="86" spans="1:4" ht="18.75" x14ac:dyDescent="0.25">
      <c r="A86" s="81"/>
      <c r="B86" s="130"/>
      <c r="C86" s="81"/>
      <c r="D86" s="130"/>
    </row>
    <row r="87" spans="1:4" ht="18.75" x14ac:dyDescent="0.25">
      <c r="A87" s="81"/>
      <c r="B87" s="62"/>
      <c r="C87" s="81"/>
      <c r="D87" s="130"/>
    </row>
    <row r="88" spans="1:4" ht="18.75" x14ac:dyDescent="0.25">
      <c r="A88" s="81"/>
      <c r="B88" s="62"/>
      <c r="C88" s="81"/>
      <c r="D88" s="130"/>
    </row>
    <row r="89" spans="1:4" ht="18.75" x14ac:dyDescent="0.25">
      <c r="A89" s="214" t="s">
        <v>258</v>
      </c>
      <c r="B89" s="208"/>
      <c r="C89" s="207"/>
      <c r="D89" s="211">
        <f>SUM(D90:D100)</f>
        <v>0</v>
      </c>
    </row>
    <row r="90" spans="1:4" ht="18.75" x14ac:dyDescent="0.25">
      <c r="A90" s="81"/>
      <c r="B90" s="62"/>
      <c r="C90" s="81"/>
      <c r="D90" s="21"/>
    </row>
    <row r="91" spans="1:4" ht="18.75" x14ac:dyDescent="0.25">
      <c r="A91" s="81"/>
      <c r="B91" s="62"/>
      <c r="C91" s="81"/>
      <c r="D91" s="21"/>
    </row>
    <row r="92" spans="1:4" ht="18.75" x14ac:dyDescent="0.25">
      <c r="A92" s="81"/>
      <c r="B92" s="62"/>
      <c r="C92" s="81"/>
      <c r="D92" s="21"/>
    </row>
    <row r="93" spans="1:4" ht="18.75" x14ac:dyDescent="0.25">
      <c r="A93" s="81"/>
      <c r="B93" s="130"/>
      <c r="C93" s="81"/>
      <c r="D93" s="21"/>
    </row>
    <row r="94" spans="1:4" ht="18.75" x14ac:dyDescent="0.25">
      <c r="A94" s="81"/>
      <c r="B94" s="130"/>
      <c r="C94" s="81"/>
      <c r="D94" s="21"/>
    </row>
    <row r="95" spans="1:4" ht="18.75" x14ac:dyDescent="0.25">
      <c r="A95" s="81"/>
      <c r="B95" s="130"/>
      <c r="C95" s="81"/>
      <c r="D95" s="21"/>
    </row>
    <row r="96" spans="1:4" ht="18.75" x14ac:dyDescent="0.25">
      <c r="A96" s="81"/>
      <c r="B96" s="130"/>
      <c r="C96" s="81"/>
      <c r="D96" s="21"/>
    </row>
    <row r="97" spans="1:4" ht="18.75" x14ac:dyDescent="0.25">
      <c r="A97" s="81"/>
      <c r="B97" s="62"/>
      <c r="C97" s="81"/>
      <c r="D97" s="21"/>
    </row>
    <row r="98" spans="1:4" ht="18.75" x14ac:dyDescent="0.25">
      <c r="A98" s="81"/>
      <c r="B98" s="62"/>
      <c r="C98" s="81"/>
      <c r="D98" s="21"/>
    </row>
    <row r="99" spans="1:4" ht="18.75" x14ac:dyDescent="0.25">
      <c r="A99" s="81"/>
      <c r="B99" s="62"/>
      <c r="C99" s="81"/>
      <c r="D99" s="21"/>
    </row>
    <row r="100" spans="1:4" ht="18.75" x14ac:dyDescent="0.25">
      <c r="A100" s="81"/>
      <c r="B100" s="62"/>
      <c r="C100" s="81"/>
      <c r="D100" s="21"/>
    </row>
    <row r="101" spans="1:4" ht="18.75" x14ac:dyDescent="0.25">
      <c r="A101" s="214" t="s">
        <v>259</v>
      </c>
      <c r="B101" s="208"/>
      <c r="C101" s="207"/>
      <c r="D101" s="211">
        <f>SUM(D102:D106)</f>
        <v>0</v>
      </c>
    </row>
    <row r="102" spans="1:4" ht="18.75" x14ac:dyDescent="0.25">
      <c r="A102" s="81"/>
      <c r="B102" s="62"/>
      <c r="C102" s="81"/>
      <c r="D102" s="21"/>
    </row>
    <row r="103" spans="1:4" ht="18.75" x14ac:dyDescent="0.25">
      <c r="A103" s="81"/>
      <c r="B103" s="62"/>
      <c r="C103" s="81"/>
      <c r="D103" s="21"/>
    </row>
    <row r="104" spans="1:4" ht="18.75" x14ac:dyDescent="0.25">
      <c r="A104" s="81"/>
      <c r="B104" s="62"/>
      <c r="C104" s="81"/>
      <c r="D104" s="21"/>
    </row>
    <row r="105" spans="1:4" ht="18.75" x14ac:dyDescent="0.25">
      <c r="A105" s="81"/>
      <c r="B105" s="62"/>
      <c r="C105" s="81"/>
      <c r="D105" s="21"/>
    </row>
    <row r="106" spans="1:4" ht="18.75" x14ac:dyDescent="0.25">
      <c r="A106" s="81"/>
      <c r="B106" s="62"/>
      <c r="C106" s="81"/>
      <c r="D106" s="21"/>
    </row>
    <row r="107" spans="1:4" ht="18.75" x14ac:dyDescent="0.25">
      <c r="A107" s="214" t="s">
        <v>255</v>
      </c>
      <c r="B107" s="208"/>
      <c r="C107" s="207"/>
      <c r="D107" s="211">
        <f>SUM(D108:D111)</f>
        <v>0</v>
      </c>
    </row>
    <row r="108" spans="1:4" ht="18.75" x14ac:dyDescent="0.25">
      <c r="A108" s="81"/>
      <c r="B108" s="62"/>
      <c r="C108" s="81"/>
      <c r="D108" s="21"/>
    </row>
    <row r="109" spans="1:4" ht="18.75" x14ac:dyDescent="0.25">
      <c r="A109" s="81"/>
      <c r="B109" s="62"/>
      <c r="C109" s="81"/>
      <c r="D109" s="21"/>
    </row>
    <row r="110" spans="1:4" ht="18.75" x14ac:dyDescent="0.25">
      <c r="A110" s="81"/>
      <c r="B110" s="62"/>
      <c r="C110" s="81"/>
      <c r="D110" s="21"/>
    </row>
    <row r="111" spans="1:4" ht="18.75" x14ac:dyDescent="0.25">
      <c r="A111" s="81"/>
      <c r="B111" s="62"/>
      <c r="C111" s="81"/>
      <c r="D111" s="21"/>
    </row>
    <row r="112" spans="1:4" ht="18.75" x14ac:dyDescent="0.25">
      <c r="A112" s="214" t="s">
        <v>256</v>
      </c>
      <c r="B112" s="208"/>
      <c r="C112" s="207"/>
      <c r="D112" s="211">
        <f>SUM(D113:D121)</f>
        <v>0</v>
      </c>
    </row>
    <row r="113" spans="1:4" ht="18.75" x14ac:dyDescent="0.25">
      <c r="A113" s="81"/>
      <c r="B113" s="62"/>
      <c r="C113" s="81"/>
      <c r="D113" s="21"/>
    </row>
    <row r="114" spans="1:4" ht="18.75" x14ac:dyDescent="0.25">
      <c r="A114" s="81"/>
      <c r="B114" s="62"/>
      <c r="C114" s="81"/>
      <c r="D114" s="21"/>
    </row>
    <row r="115" spans="1:4" ht="18.75" x14ac:dyDescent="0.25">
      <c r="A115" s="81"/>
      <c r="B115" s="62"/>
      <c r="C115" s="81"/>
      <c r="D115" s="21"/>
    </row>
    <row r="116" spans="1:4" ht="18.75" x14ac:dyDescent="0.25">
      <c r="A116" s="81"/>
      <c r="B116" s="62"/>
      <c r="C116" s="81"/>
      <c r="D116" s="21"/>
    </row>
    <row r="117" spans="1:4" ht="18.75" x14ac:dyDescent="0.25">
      <c r="A117" s="81"/>
      <c r="B117" s="62"/>
      <c r="C117" s="81"/>
      <c r="D117" s="21"/>
    </row>
    <row r="118" spans="1:4" ht="18.75" x14ac:dyDescent="0.25">
      <c r="A118" s="81"/>
      <c r="B118" s="62"/>
      <c r="C118" s="81"/>
      <c r="D118" s="21"/>
    </row>
    <row r="119" spans="1:4" ht="18.75" x14ac:dyDescent="0.25">
      <c r="A119" s="81"/>
      <c r="B119" s="62"/>
      <c r="C119" s="81"/>
      <c r="D119" s="21"/>
    </row>
    <row r="120" spans="1:4" ht="18.75" x14ac:dyDescent="0.25">
      <c r="A120" s="81"/>
      <c r="B120" s="62"/>
      <c r="C120" s="81"/>
      <c r="D120" s="21"/>
    </row>
    <row r="121" spans="1:4" ht="18.75" x14ac:dyDescent="0.25">
      <c r="A121" s="81"/>
      <c r="B121" s="62"/>
      <c r="C121" s="81"/>
      <c r="D121" s="21"/>
    </row>
  </sheetData>
  <sheetProtection sort="0" autoFilter="0" pivotTables="0"/>
  <pageMargins left="0.7" right="0.7" top="0.75" bottom="0.75" header="0.3" footer="0.3"/>
  <pageSetup paperSize="9" scale="95" orientation="landscape" r:id="rId1"/>
  <rowBreaks count="1" manualBreakCount="1">
    <brk id="2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7"/>
  <sheetViews>
    <sheetView view="pageBreakPreview" zoomScale="80" zoomScaleNormal="80" zoomScaleSheetLayoutView="80" workbookViewId="0">
      <selection activeCell="I10" sqref="I10"/>
    </sheetView>
  </sheetViews>
  <sheetFormatPr defaultRowHeight="18.75" x14ac:dyDescent="0.3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 x14ac:dyDescent="0.3">
      <c r="A1" s="326" t="s">
        <v>101</v>
      </c>
      <c r="B1" s="326"/>
      <c r="C1" s="326"/>
      <c r="D1" s="326"/>
      <c r="E1" s="326"/>
      <c r="F1" s="326"/>
      <c r="G1" s="326"/>
      <c r="H1" s="326"/>
      <c r="I1" s="326"/>
      <c r="J1" s="326"/>
      <c r="K1" s="173"/>
      <c r="L1" s="173"/>
    </row>
    <row r="2" spans="1:12" s="5" customFormat="1" ht="37.5" customHeight="1" x14ac:dyDescent="0.25">
      <c r="A2" s="331" t="s">
        <v>62</v>
      </c>
      <c r="B2" s="307" t="s">
        <v>55</v>
      </c>
      <c r="C2" s="307" t="s">
        <v>56</v>
      </c>
      <c r="D2" s="307"/>
      <c r="E2" s="307" t="s">
        <v>57</v>
      </c>
      <c r="F2" s="307" t="s">
        <v>58</v>
      </c>
      <c r="G2" s="327" t="s">
        <v>63</v>
      </c>
      <c r="H2" s="328"/>
      <c r="I2" s="329"/>
      <c r="J2" s="307" t="s">
        <v>64</v>
      </c>
      <c r="K2" s="327" t="s">
        <v>250</v>
      </c>
      <c r="L2" s="327" t="s">
        <v>223</v>
      </c>
    </row>
    <row r="3" spans="1:12" s="5" customFormat="1" ht="57.75" customHeight="1" x14ac:dyDescent="0.25">
      <c r="A3" s="331"/>
      <c r="B3" s="307"/>
      <c r="C3" s="27" t="s">
        <v>59</v>
      </c>
      <c r="D3" s="27" t="s">
        <v>90</v>
      </c>
      <c r="E3" s="307"/>
      <c r="F3" s="307"/>
      <c r="G3" s="172" t="s">
        <v>65</v>
      </c>
      <c r="H3" s="172" t="s">
        <v>249</v>
      </c>
      <c r="I3" s="172" t="s">
        <v>66</v>
      </c>
      <c r="J3" s="307"/>
      <c r="K3" s="327"/>
      <c r="L3" s="327"/>
    </row>
    <row r="4" spans="1:12" s="5" customFormat="1" ht="75" customHeight="1" x14ac:dyDescent="0.25">
      <c r="A4" s="70" t="s">
        <v>67</v>
      </c>
      <c r="B4" s="29" t="s">
        <v>60</v>
      </c>
      <c r="C4" s="29">
        <f>SUM(C5,C23,C32)</f>
        <v>18</v>
      </c>
      <c r="D4" s="29">
        <f>SUM(D5,D23,D32)</f>
        <v>18</v>
      </c>
      <c r="E4" s="132"/>
      <c r="F4" s="29"/>
      <c r="G4" s="29">
        <f t="shared" ref="G4:L4" si="0">SUM(G5,G23,G32)</f>
        <v>194</v>
      </c>
      <c r="H4" s="132">
        <f t="shared" si="0"/>
        <v>0</v>
      </c>
      <c r="I4" s="132">
        <f t="shared" si="0"/>
        <v>10725</v>
      </c>
      <c r="J4" s="131">
        <f t="shared" si="0"/>
        <v>0</v>
      </c>
      <c r="K4" s="131">
        <f t="shared" si="0"/>
        <v>0</v>
      </c>
      <c r="L4" s="131">
        <f t="shared" si="0"/>
        <v>0</v>
      </c>
    </row>
    <row r="5" spans="1:12" s="5" customFormat="1" ht="21.6" customHeight="1" x14ac:dyDescent="0.25">
      <c r="A5" s="67"/>
      <c r="B5" s="181" t="s">
        <v>251</v>
      </c>
      <c r="C5" s="182">
        <f>SUM(C6:C22)</f>
        <v>9</v>
      </c>
      <c r="D5" s="182">
        <f>SUM(D6:D22)</f>
        <v>9</v>
      </c>
      <c r="E5" s="183"/>
      <c r="F5" s="184"/>
      <c r="G5" s="182">
        <f t="shared" ref="G5:L5" si="1">SUM(G6:G22)</f>
        <v>114</v>
      </c>
      <c r="H5" s="182">
        <f t="shared" si="1"/>
        <v>0</v>
      </c>
      <c r="I5" s="182">
        <f t="shared" si="1"/>
        <v>8821</v>
      </c>
      <c r="J5" s="184">
        <f t="shared" si="1"/>
        <v>0</v>
      </c>
      <c r="K5" s="184">
        <f t="shared" si="1"/>
        <v>0</v>
      </c>
      <c r="L5" s="185">
        <f t="shared" si="1"/>
        <v>0</v>
      </c>
    </row>
    <row r="6" spans="1:12" s="5" customFormat="1" ht="93.75" x14ac:dyDescent="0.25">
      <c r="A6" s="67" t="s">
        <v>342</v>
      </c>
      <c r="B6" s="81" t="s">
        <v>305</v>
      </c>
      <c r="C6" s="66">
        <v>1</v>
      </c>
      <c r="D6" s="66">
        <v>1</v>
      </c>
      <c r="E6" s="129" t="s">
        <v>362</v>
      </c>
      <c r="F6" s="62" t="s">
        <v>332</v>
      </c>
      <c r="G6" s="21">
        <v>10</v>
      </c>
      <c r="H6" s="21"/>
      <c r="I6" s="21">
        <v>412</v>
      </c>
      <c r="J6" s="178"/>
      <c r="K6" s="178"/>
      <c r="L6" s="178"/>
    </row>
    <row r="7" spans="1:12" s="5" customFormat="1" ht="93.75" x14ac:dyDescent="0.25">
      <c r="A7" s="67" t="s">
        <v>343</v>
      </c>
      <c r="B7" s="81" t="s">
        <v>306</v>
      </c>
      <c r="C7" s="66">
        <v>1</v>
      </c>
      <c r="D7" s="66">
        <v>1</v>
      </c>
      <c r="E7" s="129" t="s">
        <v>362</v>
      </c>
      <c r="F7" s="130" t="s">
        <v>332</v>
      </c>
      <c r="G7" s="21">
        <v>15</v>
      </c>
      <c r="H7" s="21"/>
      <c r="I7" s="21">
        <v>2000</v>
      </c>
      <c r="J7" s="178"/>
      <c r="K7" s="178"/>
      <c r="L7" s="178"/>
    </row>
    <row r="8" spans="1:12" s="5" customFormat="1" ht="75" x14ac:dyDescent="0.25">
      <c r="A8" s="67" t="s">
        <v>344</v>
      </c>
      <c r="B8" s="81" t="s">
        <v>316</v>
      </c>
      <c r="C8" s="66">
        <v>1</v>
      </c>
      <c r="D8" s="66">
        <v>1</v>
      </c>
      <c r="E8" s="129" t="s">
        <v>326</v>
      </c>
      <c r="F8" s="130" t="s">
        <v>333</v>
      </c>
      <c r="G8" s="21">
        <v>12</v>
      </c>
      <c r="H8" s="21"/>
      <c r="I8" s="21">
        <v>1385</v>
      </c>
      <c r="J8" s="178"/>
      <c r="K8" s="178"/>
      <c r="L8" s="178"/>
    </row>
    <row r="9" spans="1:12" s="5" customFormat="1" ht="56.25" x14ac:dyDescent="0.25">
      <c r="A9" s="67" t="s">
        <v>345</v>
      </c>
      <c r="B9" s="81" t="s">
        <v>317</v>
      </c>
      <c r="C9" s="66">
        <v>1</v>
      </c>
      <c r="D9" s="66">
        <v>1</v>
      </c>
      <c r="E9" s="129" t="s">
        <v>326</v>
      </c>
      <c r="F9" s="130" t="s">
        <v>333</v>
      </c>
      <c r="G9" s="21">
        <v>17</v>
      </c>
      <c r="H9" s="21"/>
      <c r="I9" s="21">
        <v>197</v>
      </c>
      <c r="J9" s="178"/>
      <c r="K9" s="178"/>
      <c r="L9" s="178"/>
    </row>
    <row r="10" spans="1:12" s="5" customFormat="1" ht="56.25" x14ac:dyDescent="0.25">
      <c r="A10" s="67" t="s">
        <v>346</v>
      </c>
      <c r="B10" s="81" t="s">
        <v>315</v>
      </c>
      <c r="C10" s="66">
        <v>1</v>
      </c>
      <c r="D10" s="66">
        <v>1</v>
      </c>
      <c r="E10" s="129" t="s">
        <v>326</v>
      </c>
      <c r="F10" s="130" t="s">
        <v>334</v>
      </c>
      <c r="G10" s="21">
        <v>11</v>
      </c>
      <c r="H10" s="21"/>
      <c r="I10" s="21">
        <v>67</v>
      </c>
      <c r="J10" s="178"/>
      <c r="K10" s="178"/>
      <c r="L10" s="178"/>
    </row>
    <row r="11" spans="1:12" s="5" customFormat="1" ht="56.25" x14ac:dyDescent="0.25">
      <c r="A11" s="67" t="s">
        <v>347</v>
      </c>
      <c r="B11" s="81" t="s">
        <v>318</v>
      </c>
      <c r="C11" s="66">
        <v>1</v>
      </c>
      <c r="D11" s="66">
        <v>1</v>
      </c>
      <c r="E11" s="129" t="s">
        <v>326</v>
      </c>
      <c r="F11" s="130" t="s">
        <v>333</v>
      </c>
      <c r="G11" s="21">
        <v>10</v>
      </c>
      <c r="H11" s="21"/>
      <c r="I11" s="21">
        <v>2107</v>
      </c>
      <c r="J11" s="178"/>
      <c r="K11" s="178"/>
      <c r="L11" s="178"/>
    </row>
    <row r="12" spans="1:12" s="5" customFormat="1" ht="56.25" x14ac:dyDescent="0.25">
      <c r="A12" s="67" t="s">
        <v>348</v>
      </c>
      <c r="B12" s="81" t="s">
        <v>319</v>
      </c>
      <c r="C12" s="66">
        <v>1</v>
      </c>
      <c r="D12" s="66">
        <v>1</v>
      </c>
      <c r="E12" s="129" t="s">
        <v>326</v>
      </c>
      <c r="F12" s="130" t="s">
        <v>333</v>
      </c>
      <c r="G12" s="21">
        <v>20</v>
      </c>
      <c r="H12" s="21"/>
      <c r="I12" s="21">
        <v>332</v>
      </c>
      <c r="J12" s="178"/>
      <c r="K12" s="178"/>
      <c r="L12" s="178"/>
    </row>
    <row r="13" spans="1:12" s="5" customFormat="1" ht="56.25" x14ac:dyDescent="0.25">
      <c r="A13" s="67" t="s">
        <v>349</v>
      </c>
      <c r="B13" s="81" t="s">
        <v>320</v>
      </c>
      <c r="C13" s="66">
        <v>1</v>
      </c>
      <c r="D13" s="66">
        <v>1</v>
      </c>
      <c r="E13" s="129" t="s">
        <v>326</v>
      </c>
      <c r="F13" s="130" t="s">
        <v>335</v>
      </c>
      <c r="G13" s="21">
        <v>13</v>
      </c>
      <c r="H13" s="21"/>
      <c r="I13" s="21">
        <v>326</v>
      </c>
      <c r="J13" s="178"/>
      <c r="K13" s="178"/>
      <c r="L13" s="178"/>
    </row>
    <row r="14" spans="1:12" s="5" customFormat="1" ht="56.25" x14ac:dyDescent="0.25">
      <c r="A14" s="67" t="s">
        <v>350</v>
      </c>
      <c r="B14" s="81" t="s">
        <v>322</v>
      </c>
      <c r="C14" s="66">
        <v>1</v>
      </c>
      <c r="D14" s="66">
        <v>1</v>
      </c>
      <c r="E14" s="129" t="s">
        <v>326</v>
      </c>
      <c r="F14" s="130" t="s">
        <v>333</v>
      </c>
      <c r="G14" s="21">
        <v>6</v>
      </c>
      <c r="H14" s="21"/>
      <c r="I14" s="21">
        <v>1995</v>
      </c>
      <c r="J14" s="178"/>
      <c r="K14" s="178"/>
      <c r="L14" s="178"/>
    </row>
    <row r="15" spans="1:12" s="5" customFormat="1" x14ac:dyDescent="0.25">
      <c r="A15" s="67"/>
      <c r="B15" s="81"/>
      <c r="C15" s="66"/>
      <c r="D15" s="66"/>
      <c r="E15" s="129"/>
      <c r="F15" s="130"/>
      <c r="G15" s="21"/>
      <c r="H15" s="21"/>
      <c r="I15" s="21"/>
      <c r="J15" s="178"/>
      <c r="K15" s="178"/>
      <c r="L15" s="178"/>
    </row>
    <row r="16" spans="1:12" s="5" customFormat="1" x14ac:dyDescent="0.25">
      <c r="A16" s="67"/>
      <c r="B16" s="81"/>
      <c r="C16" s="66"/>
      <c r="D16" s="66"/>
      <c r="E16" s="129"/>
      <c r="F16" s="130"/>
      <c r="G16" s="21"/>
      <c r="H16" s="21"/>
      <c r="I16" s="21"/>
      <c r="J16" s="178"/>
      <c r="K16" s="178"/>
      <c r="L16" s="178"/>
    </row>
    <row r="17" spans="1:12" s="5" customFormat="1" x14ac:dyDescent="0.25">
      <c r="A17" s="67"/>
      <c r="B17" s="81"/>
      <c r="C17" s="66"/>
      <c r="D17" s="66"/>
      <c r="E17" s="129"/>
      <c r="F17" s="130"/>
      <c r="G17" s="21"/>
      <c r="H17" s="21"/>
      <c r="I17" s="21"/>
      <c r="J17" s="178"/>
      <c r="K17" s="178"/>
      <c r="L17" s="178"/>
    </row>
    <row r="18" spans="1:12" s="5" customFormat="1" x14ac:dyDescent="0.25">
      <c r="A18" s="67"/>
      <c r="B18" s="81"/>
      <c r="C18" s="66"/>
      <c r="D18" s="66"/>
      <c r="E18" s="129"/>
      <c r="F18" s="130"/>
      <c r="G18" s="21"/>
      <c r="H18" s="21"/>
      <c r="I18" s="21"/>
      <c r="J18" s="178"/>
      <c r="K18" s="178"/>
      <c r="L18" s="178"/>
    </row>
    <row r="19" spans="1:12" s="5" customFormat="1" x14ac:dyDescent="0.25">
      <c r="A19" s="67"/>
      <c r="B19" s="81"/>
      <c r="C19" s="66"/>
      <c r="D19" s="66"/>
      <c r="E19" s="129"/>
      <c r="F19" s="130"/>
      <c r="G19" s="21"/>
      <c r="H19" s="21"/>
      <c r="I19" s="21"/>
      <c r="J19" s="178"/>
      <c r="K19" s="178"/>
      <c r="L19" s="178"/>
    </row>
    <row r="20" spans="1:12" s="5" customFormat="1" x14ac:dyDescent="0.25">
      <c r="A20" s="67"/>
      <c r="B20" s="81"/>
      <c r="C20" s="66"/>
      <c r="D20" s="66"/>
      <c r="E20" s="129"/>
      <c r="F20" s="130"/>
      <c r="G20" s="21"/>
      <c r="H20" s="21"/>
      <c r="I20" s="21"/>
      <c r="J20" s="178"/>
      <c r="K20" s="178"/>
      <c r="L20" s="178"/>
    </row>
    <row r="21" spans="1:12" s="5" customFormat="1" x14ac:dyDescent="0.25">
      <c r="A21" s="67"/>
      <c r="B21" s="81"/>
      <c r="C21" s="66"/>
      <c r="D21" s="66"/>
      <c r="E21" s="129"/>
      <c r="F21" s="130"/>
      <c r="G21" s="21"/>
      <c r="H21" s="21"/>
      <c r="I21" s="21"/>
      <c r="J21" s="178"/>
      <c r="K21" s="178"/>
      <c r="L21" s="178"/>
    </row>
    <row r="22" spans="1:12" s="5" customFormat="1" x14ac:dyDescent="0.25">
      <c r="A22" s="67"/>
      <c r="B22" s="81"/>
      <c r="C22" s="66"/>
      <c r="D22" s="66"/>
      <c r="E22" s="129"/>
      <c r="F22" s="130"/>
      <c r="G22" s="21"/>
      <c r="H22" s="21"/>
      <c r="I22" s="21"/>
      <c r="J22" s="178"/>
      <c r="K22" s="178"/>
      <c r="L22" s="178"/>
    </row>
    <row r="23" spans="1:12" s="5" customFormat="1" x14ac:dyDescent="0.25">
      <c r="A23" s="67"/>
      <c r="B23" s="181" t="s">
        <v>252</v>
      </c>
      <c r="C23" s="182">
        <f>SUM(C24:C31)</f>
        <v>2</v>
      </c>
      <c r="D23" s="182">
        <f>SUM(D24:D31)</f>
        <v>2</v>
      </c>
      <c r="E23" s="183"/>
      <c r="F23" s="184"/>
      <c r="G23" s="182">
        <f t="shared" ref="G23:L23" si="2">SUM(G24:G31)</f>
        <v>9</v>
      </c>
      <c r="H23" s="182">
        <f t="shared" si="2"/>
        <v>0</v>
      </c>
      <c r="I23" s="182">
        <f t="shared" si="2"/>
        <v>812</v>
      </c>
      <c r="J23" s="184">
        <f t="shared" si="2"/>
        <v>0</v>
      </c>
      <c r="K23" s="184">
        <f t="shared" si="2"/>
        <v>0</v>
      </c>
      <c r="L23" s="185">
        <f t="shared" si="2"/>
        <v>0</v>
      </c>
    </row>
    <row r="24" spans="1:12" s="5" customFormat="1" ht="56.25" x14ac:dyDescent="0.25">
      <c r="A24" s="67" t="s">
        <v>351</v>
      </c>
      <c r="B24" s="81" t="s">
        <v>327</v>
      </c>
      <c r="C24" s="66">
        <v>1</v>
      </c>
      <c r="D24" s="66">
        <v>1</v>
      </c>
      <c r="E24" s="129" t="s">
        <v>328</v>
      </c>
      <c r="F24" s="62" t="s">
        <v>333</v>
      </c>
      <c r="G24" s="21">
        <v>7</v>
      </c>
      <c r="H24" s="21"/>
      <c r="I24" s="21">
        <v>533</v>
      </c>
      <c r="J24" s="178"/>
      <c r="K24" s="178"/>
      <c r="L24" s="178"/>
    </row>
    <row r="25" spans="1:12" s="5" customFormat="1" ht="37.5" x14ac:dyDescent="0.25">
      <c r="A25" s="67" t="s">
        <v>352</v>
      </c>
      <c r="B25" s="81" t="s">
        <v>313</v>
      </c>
      <c r="C25" s="66">
        <v>1</v>
      </c>
      <c r="D25" s="66">
        <v>1</v>
      </c>
      <c r="E25" s="129" t="s">
        <v>331</v>
      </c>
      <c r="F25" s="130" t="s">
        <v>338</v>
      </c>
      <c r="G25" s="21">
        <v>2</v>
      </c>
      <c r="H25" s="21"/>
      <c r="I25" s="21">
        <v>279</v>
      </c>
      <c r="J25" s="178"/>
      <c r="K25" s="178"/>
      <c r="L25" s="178"/>
    </row>
    <row r="26" spans="1:12" s="5" customFormat="1" x14ac:dyDescent="0.25">
      <c r="A26" s="67"/>
      <c r="B26" s="81"/>
      <c r="C26" s="66"/>
      <c r="D26" s="66"/>
      <c r="E26" s="129"/>
      <c r="F26" s="130"/>
      <c r="G26" s="21"/>
      <c r="H26" s="21"/>
      <c r="I26" s="21"/>
      <c r="J26" s="178"/>
      <c r="K26" s="178"/>
      <c r="L26" s="178"/>
    </row>
    <row r="27" spans="1:12" s="5" customFormat="1" x14ac:dyDescent="0.25">
      <c r="A27" s="67"/>
      <c r="B27" s="81"/>
      <c r="C27" s="66"/>
      <c r="D27" s="66"/>
      <c r="E27" s="129"/>
      <c r="F27" s="62"/>
      <c r="G27" s="21"/>
      <c r="H27" s="21"/>
      <c r="I27" s="21"/>
      <c r="J27" s="178"/>
      <c r="K27" s="178"/>
      <c r="L27" s="178"/>
    </row>
    <row r="28" spans="1:12" s="5" customFormat="1" x14ac:dyDescent="0.25">
      <c r="A28" s="67"/>
      <c r="B28" s="81"/>
      <c r="C28" s="66"/>
      <c r="D28" s="66"/>
      <c r="E28" s="129"/>
      <c r="F28" s="130"/>
      <c r="G28" s="21"/>
      <c r="H28" s="21"/>
      <c r="I28" s="21"/>
      <c r="J28" s="178"/>
      <c r="K28" s="178"/>
      <c r="L28" s="178"/>
    </row>
    <row r="29" spans="1:12" s="5" customFormat="1" x14ac:dyDescent="0.25">
      <c r="A29" s="67"/>
      <c r="B29" s="81"/>
      <c r="C29" s="66"/>
      <c r="D29" s="66"/>
      <c r="E29" s="129"/>
      <c r="F29" s="62"/>
      <c r="G29" s="21"/>
      <c r="H29" s="21"/>
      <c r="I29" s="21"/>
      <c r="J29" s="178"/>
      <c r="K29" s="178"/>
      <c r="L29" s="178"/>
    </row>
    <row r="30" spans="1:12" s="5" customFormat="1" x14ac:dyDescent="0.25">
      <c r="A30" s="67"/>
      <c r="B30" s="81"/>
      <c r="C30" s="66"/>
      <c r="D30" s="66"/>
      <c r="E30" s="129"/>
      <c r="F30" s="130"/>
      <c r="G30" s="21"/>
      <c r="H30" s="21"/>
      <c r="I30" s="21"/>
      <c r="J30" s="178"/>
      <c r="K30" s="178"/>
      <c r="L30" s="178"/>
    </row>
    <row r="31" spans="1:12" s="5" customFormat="1" x14ac:dyDescent="0.25">
      <c r="A31" s="67"/>
      <c r="B31" s="81"/>
      <c r="C31" s="66"/>
      <c r="D31" s="66"/>
      <c r="E31" s="129"/>
      <c r="F31" s="130"/>
      <c r="G31" s="21"/>
      <c r="H31" s="21"/>
      <c r="I31" s="21"/>
      <c r="J31" s="178"/>
      <c r="K31" s="178"/>
      <c r="L31" s="178"/>
    </row>
    <row r="32" spans="1:12" s="5" customFormat="1" x14ac:dyDescent="0.25">
      <c r="A32" s="67"/>
      <c r="B32" s="181" t="s">
        <v>253</v>
      </c>
      <c r="C32" s="182">
        <f>SUM(C33:C39)</f>
        <v>7</v>
      </c>
      <c r="D32" s="182">
        <f>SUM(D33:D39)</f>
        <v>7</v>
      </c>
      <c r="E32" s="183"/>
      <c r="F32" s="184"/>
      <c r="G32" s="182">
        <f t="shared" ref="G32:L32" si="3">SUM(G33:G39)</f>
        <v>71</v>
      </c>
      <c r="H32" s="182">
        <f t="shared" si="3"/>
        <v>0</v>
      </c>
      <c r="I32" s="182">
        <f t="shared" si="3"/>
        <v>1092</v>
      </c>
      <c r="J32" s="184">
        <f t="shared" si="3"/>
        <v>0</v>
      </c>
      <c r="K32" s="184">
        <f t="shared" si="3"/>
        <v>0</v>
      </c>
      <c r="L32" s="185">
        <f t="shared" si="3"/>
        <v>0</v>
      </c>
    </row>
    <row r="33" spans="1:12" s="5" customFormat="1" ht="56.25" x14ac:dyDescent="0.25">
      <c r="A33" s="67" t="s">
        <v>353</v>
      </c>
      <c r="B33" s="186" t="s">
        <v>325</v>
      </c>
      <c r="C33" s="187">
        <v>1</v>
      </c>
      <c r="D33" s="187">
        <v>1</v>
      </c>
      <c r="E33" s="188" t="s">
        <v>330</v>
      </c>
      <c r="F33" s="189" t="s">
        <v>332</v>
      </c>
      <c r="G33" s="187">
        <v>5</v>
      </c>
      <c r="H33" s="187"/>
      <c r="I33" s="187">
        <v>30</v>
      </c>
      <c r="J33" s="190"/>
      <c r="K33" s="190"/>
      <c r="L33" s="191"/>
    </row>
    <row r="34" spans="1:12" s="5" customFormat="1" ht="37.5" x14ac:dyDescent="0.25">
      <c r="A34" s="67" t="s">
        <v>354</v>
      </c>
      <c r="B34" s="186" t="s">
        <v>336</v>
      </c>
      <c r="C34" s="187">
        <v>1</v>
      </c>
      <c r="D34" s="187">
        <v>1</v>
      </c>
      <c r="E34" s="188" t="s">
        <v>337</v>
      </c>
      <c r="F34" s="189" t="s">
        <v>335</v>
      </c>
      <c r="G34" s="187">
        <v>5</v>
      </c>
      <c r="H34" s="187"/>
      <c r="I34" s="187">
        <v>200</v>
      </c>
      <c r="J34" s="190"/>
      <c r="K34" s="190"/>
      <c r="L34" s="191"/>
    </row>
    <row r="35" spans="1:12" s="5" customFormat="1" ht="56.25" x14ac:dyDescent="0.25">
      <c r="A35" s="67"/>
      <c r="B35" s="186" t="s">
        <v>324</v>
      </c>
      <c r="C35" s="187">
        <v>1</v>
      </c>
      <c r="D35" s="187">
        <v>1</v>
      </c>
      <c r="E35" s="188" t="s">
        <v>361</v>
      </c>
      <c r="F35" s="189"/>
      <c r="G35" s="187">
        <v>20</v>
      </c>
      <c r="H35" s="187"/>
      <c r="I35" s="187">
        <v>102</v>
      </c>
      <c r="J35" s="190"/>
      <c r="K35" s="190"/>
      <c r="L35" s="191"/>
    </row>
    <row r="36" spans="1:12" s="5" customFormat="1" ht="37.5" x14ac:dyDescent="0.25">
      <c r="A36" s="67"/>
      <c r="B36" s="186" t="s">
        <v>323</v>
      </c>
      <c r="C36" s="187">
        <v>1</v>
      </c>
      <c r="D36" s="187">
        <v>1</v>
      </c>
      <c r="E36" s="188" t="s">
        <v>363</v>
      </c>
      <c r="F36" s="189" t="s">
        <v>333</v>
      </c>
      <c r="G36" s="187">
        <v>14</v>
      </c>
      <c r="H36" s="187"/>
      <c r="I36" s="187">
        <v>192</v>
      </c>
      <c r="J36" s="190"/>
      <c r="K36" s="190"/>
      <c r="L36" s="191"/>
    </row>
    <row r="37" spans="1:12" s="5" customFormat="1" ht="56.25" x14ac:dyDescent="0.25">
      <c r="A37" s="67"/>
      <c r="B37" s="81" t="s">
        <v>321</v>
      </c>
      <c r="C37" s="66">
        <v>1</v>
      </c>
      <c r="D37" s="66">
        <v>1</v>
      </c>
      <c r="E37" s="129" t="s">
        <v>360</v>
      </c>
      <c r="F37" s="62" t="s">
        <v>333</v>
      </c>
      <c r="G37" s="21">
        <v>15</v>
      </c>
      <c r="H37" s="21"/>
      <c r="I37" s="21">
        <v>100</v>
      </c>
      <c r="J37" s="178"/>
      <c r="K37" s="178"/>
      <c r="L37" s="178"/>
    </row>
    <row r="38" spans="1:12" s="5" customFormat="1" ht="56.25" x14ac:dyDescent="0.25">
      <c r="A38" s="67"/>
      <c r="B38" s="81" t="s">
        <v>314</v>
      </c>
      <c r="C38" s="66">
        <v>1</v>
      </c>
      <c r="D38" s="66">
        <v>1</v>
      </c>
      <c r="E38" s="129" t="s">
        <v>364</v>
      </c>
      <c r="F38" s="62" t="s">
        <v>332</v>
      </c>
      <c r="G38" s="21">
        <v>10</v>
      </c>
      <c r="H38" s="21"/>
      <c r="I38" s="21">
        <v>189</v>
      </c>
      <c r="J38" s="178"/>
      <c r="K38" s="178"/>
      <c r="L38" s="178"/>
    </row>
    <row r="39" spans="1:12" ht="37.5" x14ac:dyDescent="0.25">
      <c r="A39" s="67"/>
      <c r="B39" s="81" t="s">
        <v>313</v>
      </c>
      <c r="C39" s="66">
        <v>1</v>
      </c>
      <c r="D39" s="66">
        <v>1</v>
      </c>
      <c r="E39" s="130" t="s">
        <v>363</v>
      </c>
      <c r="F39" s="62" t="s">
        <v>338</v>
      </c>
      <c r="G39" s="21">
        <v>2</v>
      </c>
      <c r="H39" s="21"/>
      <c r="I39" s="21">
        <v>279</v>
      </c>
      <c r="J39" s="178"/>
      <c r="K39" s="178"/>
      <c r="L39" s="178"/>
    </row>
    <row r="40" spans="1:12" s="5" customFormat="1" ht="75" customHeight="1" x14ac:dyDescent="0.25">
      <c r="A40" s="70" t="s">
        <v>68</v>
      </c>
      <c r="B40" s="29" t="s">
        <v>61</v>
      </c>
      <c r="C40" s="29">
        <f>SUM(C41,C46,C52)</f>
        <v>1</v>
      </c>
      <c r="D40" s="29">
        <f>SUM(D41,D46,D52)</f>
        <v>1</v>
      </c>
      <c r="E40" s="132"/>
      <c r="F40" s="68"/>
      <c r="G40" s="132">
        <f>SUM(G41,G46,G52)</f>
        <v>120</v>
      </c>
      <c r="H40" s="132">
        <f>SUM(H41,H46,H52)</f>
        <v>0</v>
      </c>
      <c r="I40" s="132">
        <f>SUM(I41,I46,I52)</f>
        <v>1000</v>
      </c>
      <c r="J40" s="131">
        <f>SUM(J41,J46,J52)</f>
        <v>0</v>
      </c>
      <c r="K40" s="131">
        <f>SUM(K41,K46,K52)</f>
        <v>0</v>
      </c>
      <c r="L40" s="131">
        <f>SUM(K41,K46,K52)</f>
        <v>0</v>
      </c>
    </row>
    <row r="41" spans="1:12" s="5" customFormat="1" x14ac:dyDescent="0.25">
      <c r="A41" s="67"/>
      <c r="B41" s="181" t="s">
        <v>251</v>
      </c>
      <c r="C41" s="182">
        <f>SUM(C42:C45)</f>
        <v>1</v>
      </c>
      <c r="D41" s="182">
        <f>SUM(D42:D45)</f>
        <v>1</v>
      </c>
      <c r="E41" s="183"/>
      <c r="F41" s="184"/>
      <c r="G41" s="182">
        <f t="shared" ref="G41:L41" si="4">SUM(G42:G45)</f>
        <v>120</v>
      </c>
      <c r="H41" s="182">
        <f t="shared" si="4"/>
        <v>0</v>
      </c>
      <c r="I41" s="182">
        <f t="shared" si="4"/>
        <v>1000</v>
      </c>
      <c r="J41" s="184">
        <f t="shared" si="4"/>
        <v>0</v>
      </c>
      <c r="K41" s="184">
        <f t="shared" si="4"/>
        <v>0</v>
      </c>
      <c r="L41" s="185">
        <f t="shared" si="4"/>
        <v>0</v>
      </c>
    </row>
    <row r="42" spans="1:12" s="5" customFormat="1" ht="56.25" x14ac:dyDescent="0.25">
      <c r="A42" s="67" t="s">
        <v>342</v>
      </c>
      <c r="B42" s="81" t="s">
        <v>339</v>
      </c>
      <c r="C42" s="66">
        <v>1</v>
      </c>
      <c r="D42" s="66">
        <v>1</v>
      </c>
      <c r="E42" s="129" t="s">
        <v>340</v>
      </c>
      <c r="F42" s="259" t="s">
        <v>341</v>
      </c>
      <c r="G42" s="21">
        <v>120</v>
      </c>
      <c r="H42" s="21"/>
      <c r="I42" s="21">
        <v>1000</v>
      </c>
      <c r="J42" s="129"/>
      <c r="K42" s="129"/>
      <c r="L42" s="129"/>
    </row>
    <row r="43" spans="1:12" s="5" customFormat="1" x14ac:dyDescent="0.25">
      <c r="A43" s="67"/>
      <c r="B43" s="81"/>
      <c r="C43" s="66"/>
      <c r="D43" s="66"/>
      <c r="E43" s="129"/>
      <c r="F43" s="62"/>
      <c r="G43" s="21"/>
      <c r="H43" s="21"/>
      <c r="I43" s="21"/>
      <c r="J43" s="129"/>
      <c r="K43" s="129"/>
      <c r="L43" s="129"/>
    </row>
    <row r="44" spans="1:12" s="5" customFormat="1" x14ac:dyDescent="0.25">
      <c r="A44" s="67"/>
      <c r="B44" s="81"/>
      <c r="C44" s="66"/>
      <c r="D44" s="66"/>
      <c r="E44" s="129"/>
      <c r="F44" s="130"/>
      <c r="G44" s="21"/>
      <c r="H44" s="21"/>
      <c r="I44" s="21"/>
      <c r="J44" s="129"/>
      <c r="K44" s="129"/>
      <c r="L44" s="129"/>
    </row>
    <row r="45" spans="1:12" s="5" customFormat="1" x14ac:dyDescent="0.25">
      <c r="A45" s="67"/>
      <c r="B45" s="81"/>
      <c r="C45" s="66"/>
      <c r="D45" s="66"/>
      <c r="E45" s="129"/>
      <c r="F45" s="130"/>
      <c r="G45" s="21"/>
      <c r="H45" s="21"/>
      <c r="I45" s="21"/>
      <c r="J45" s="129"/>
      <c r="K45" s="129"/>
      <c r="L45" s="129"/>
    </row>
    <row r="46" spans="1:12" s="5" customFormat="1" x14ac:dyDescent="0.25">
      <c r="A46" s="67"/>
      <c r="B46" s="181" t="s">
        <v>252</v>
      </c>
      <c r="C46" s="182">
        <f>SUM(C47:C51)</f>
        <v>0</v>
      </c>
      <c r="D46" s="182">
        <f>SUM(D47:D51)</f>
        <v>0</v>
      </c>
      <c r="E46" s="183"/>
      <c r="F46" s="184"/>
      <c r="G46" s="182">
        <f t="shared" ref="G46:L46" si="5">SUM(G47:G51)</f>
        <v>0</v>
      </c>
      <c r="H46" s="182">
        <f t="shared" si="5"/>
        <v>0</v>
      </c>
      <c r="I46" s="182">
        <f t="shared" si="5"/>
        <v>0</v>
      </c>
      <c r="J46" s="184">
        <f t="shared" si="5"/>
        <v>0</v>
      </c>
      <c r="K46" s="184">
        <f t="shared" si="5"/>
        <v>0</v>
      </c>
      <c r="L46" s="185">
        <f t="shared" si="5"/>
        <v>0</v>
      </c>
    </row>
    <row r="47" spans="1:12" s="5" customFormat="1" x14ac:dyDescent="0.25">
      <c r="A47" s="67"/>
      <c r="B47" s="81"/>
      <c r="C47" s="66"/>
      <c r="D47" s="66"/>
      <c r="E47" s="129"/>
      <c r="F47" s="62"/>
      <c r="G47" s="21"/>
      <c r="H47" s="21"/>
      <c r="I47" s="21"/>
      <c r="J47" s="129"/>
      <c r="K47" s="129"/>
      <c r="L47" s="129"/>
    </row>
    <row r="48" spans="1:12" s="5" customFormat="1" x14ac:dyDescent="0.25">
      <c r="A48" s="67"/>
      <c r="B48" s="81"/>
      <c r="C48" s="66"/>
      <c r="D48" s="66"/>
      <c r="E48" s="129"/>
      <c r="F48" s="130"/>
      <c r="G48" s="21"/>
      <c r="H48" s="21"/>
      <c r="I48" s="21"/>
      <c r="J48" s="129"/>
      <c r="K48" s="129"/>
      <c r="L48" s="129"/>
    </row>
    <row r="49" spans="1:12" s="5" customFormat="1" x14ac:dyDescent="0.25">
      <c r="A49" s="67"/>
      <c r="B49" s="81"/>
      <c r="C49" s="66"/>
      <c r="D49" s="66"/>
      <c r="E49" s="129"/>
      <c r="F49" s="130"/>
      <c r="G49" s="21"/>
      <c r="H49" s="21"/>
      <c r="I49" s="21"/>
      <c r="J49" s="129"/>
      <c r="K49" s="129"/>
      <c r="L49" s="129"/>
    </row>
    <row r="50" spans="1:12" s="5" customFormat="1" x14ac:dyDescent="0.25">
      <c r="A50" s="67"/>
      <c r="B50" s="81"/>
      <c r="C50" s="66"/>
      <c r="D50" s="66"/>
      <c r="E50" s="129"/>
      <c r="F50" s="130"/>
      <c r="G50" s="21"/>
      <c r="H50" s="21"/>
      <c r="I50" s="21"/>
      <c r="J50" s="129"/>
      <c r="K50" s="129"/>
      <c r="L50" s="129"/>
    </row>
    <row r="51" spans="1:12" s="5" customFormat="1" x14ac:dyDescent="0.25">
      <c r="A51" s="67"/>
      <c r="B51" s="81"/>
      <c r="C51" s="66"/>
      <c r="D51" s="66"/>
      <c r="E51" s="129"/>
      <c r="F51" s="62"/>
      <c r="G51" s="21"/>
      <c r="H51" s="21"/>
      <c r="I51" s="21"/>
      <c r="J51" s="129"/>
      <c r="K51" s="129"/>
      <c r="L51" s="129"/>
    </row>
    <row r="52" spans="1:12" s="5" customFormat="1" x14ac:dyDescent="0.25">
      <c r="A52" s="67"/>
      <c r="B52" s="181" t="s">
        <v>253</v>
      </c>
      <c r="C52" s="182">
        <f>SUM(C53:C57)</f>
        <v>0</v>
      </c>
      <c r="D52" s="182">
        <f>SUM(D53:D57)</f>
        <v>0</v>
      </c>
      <c r="E52" s="183"/>
      <c r="F52" s="184"/>
      <c r="G52" s="182">
        <f t="shared" ref="G52:L52" si="6">SUM(G53:G57)</f>
        <v>0</v>
      </c>
      <c r="H52" s="182">
        <f t="shared" si="6"/>
        <v>0</v>
      </c>
      <c r="I52" s="182">
        <f t="shared" si="6"/>
        <v>0</v>
      </c>
      <c r="J52" s="184">
        <f t="shared" si="6"/>
        <v>0</v>
      </c>
      <c r="K52" s="184">
        <f t="shared" si="6"/>
        <v>0</v>
      </c>
      <c r="L52" s="185">
        <f t="shared" si="6"/>
        <v>0</v>
      </c>
    </row>
    <row r="53" spans="1:12" s="5" customFormat="1" x14ac:dyDescent="0.25">
      <c r="A53" s="67"/>
      <c r="B53" s="81"/>
      <c r="C53" s="66"/>
      <c r="D53" s="66"/>
      <c r="E53" s="129"/>
      <c r="F53" s="62"/>
      <c r="G53" s="21"/>
      <c r="H53" s="21"/>
      <c r="I53" s="21"/>
      <c r="J53" s="129"/>
      <c r="K53" s="129"/>
      <c r="L53" s="129"/>
    </row>
    <row r="54" spans="1:12" s="5" customFormat="1" x14ac:dyDescent="0.25">
      <c r="A54" s="67"/>
      <c r="B54" s="81"/>
      <c r="C54" s="66"/>
      <c r="D54" s="66"/>
      <c r="E54" s="129"/>
      <c r="F54" s="130"/>
      <c r="G54" s="21"/>
      <c r="H54" s="21"/>
      <c r="I54" s="21"/>
      <c r="J54" s="129"/>
      <c r="K54" s="129"/>
      <c r="L54" s="129"/>
    </row>
    <row r="55" spans="1:12" s="5" customFormat="1" x14ac:dyDescent="0.25">
      <c r="A55" s="67"/>
      <c r="B55" s="81"/>
      <c r="C55" s="66"/>
      <c r="D55" s="66"/>
      <c r="E55" s="129"/>
      <c r="F55" s="130"/>
      <c r="G55" s="21"/>
      <c r="H55" s="21"/>
      <c r="I55" s="21"/>
      <c r="J55" s="129"/>
      <c r="K55" s="129"/>
      <c r="L55" s="129"/>
    </row>
    <row r="56" spans="1:12" s="5" customFormat="1" x14ac:dyDescent="0.25">
      <c r="A56" s="67"/>
      <c r="B56" s="81"/>
      <c r="C56" s="66"/>
      <c r="D56" s="66"/>
      <c r="E56" s="129"/>
      <c r="F56" s="62"/>
      <c r="G56" s="21"/>
      <c r="H56" s="21"/>
      <c r="I56" s="21"/>
      <c r="J56" s="129"/>
      <c r="K56" s="129"/>
      <c r="L56" s="129"/>
    </row>
    <row r="57" spans="1:12" x14ac:dyDescent="0.25">
      <c r="A57" s="67"/>
      <c r="B57" s="81"/>
      <c r="C57" s="66"/>
      <c r="D57" s="66"/>
      <c r="E57" s="130"/>
      <c r="F57" s="62"/>
      <c r="G57" s="21"/>
      <c r="H57" s="21"/>
      <c r="I57" s="21"/>
      <c r="J57" s="129"/>
      <c r="K57" s="129"/>
      <c r="L57" s="129"/>
    </row>
    <row r="58" spans="1:12" s="5" customFormat="1" ht="37.5" customHeight="1" x14ac:dyDescent="0.25">
      <c r="A58" s="70" t="s">
        <v>97</v>
      </c>
      <c r="B58" s="29" t="s">
        <v>69</v>
      </c>
      <c r="C58" s="29">
        <f>SUM(C59,C63,C68)</f>
        <v>0</v>
      </c>
      <c r="D58" s="29">
        <f>SUM(D59,D63,D68)</f>
        <v>0</v>
      </c>
      <c r="E58" s="131"/>
      <c r="F58" s="69"/>
      <c r="G58" s="132">
        <f t="shared" ref="G58:L58" si="7">SUM(G59,G63,G68)</f>
        <v>0</v>
      </c>
      <c r="H58" s="132">
        <f t="shared" si="7"/>
        <v>0</v>
      </c>
      <c r="I58" s="132">
        <f t="shared" si="7"/>
        <v>0</v>
      </c>
      <c r="J58" s="131">
        <f t="shared" si="7"/>
        <v>0</v>
      </c>
      <c r="K58" s="131">
        <f t="shared" si="7"/>
        <v>0</v>
      </c>
      <c r="L58" s="131">
        <f t="shared" si="7"/>
        <v>0</v>
      </c>
    </row>
    <row r="59" spans="1:12" s="5" customFormat="1" x14ac:dyDescent="0.25">
      <c r="A59" s="67"/>
      <c r="B59" s="181" t="s">
        <v>251</v>
      </c>
      <c r="C59" s="182">
        <f>SUM(C60:C62)</f>
        <v>0</v>
      </c>
      <c r="D59" s="182">
        <f>SUM(D60:D62)</f>
        <v>0</v>
      </c>
      <c r="E59" s="183"/>
      <c r="F59" s="184"/>
      <c r="G59" s="182">
        <f t="shared" ref="G59:L59" si="8">SUM(G60:G62)</f>
        <v>0</v>
      </c>
      <c r="H59" s="182">
        <f t="shared" si="8"/>
        <v>0</v>
      </c>
      <c r="I59" s="182">
        <f t="shared" si="8"/>
        <v>0</v>
      </c>
      <c r="J59" s="184">
        <f t="shared" si="8"/>
        <v>0</v>
      </c>
      <c r="K59" s="184">
        <f t="shared" si="8"/>
        <v>0</v>
      </c>
      <c r="L59" s="185">
        <f t="shared" si="8"/>
        <v>0</v>
      </c>
    </row>
    <row r="60" spans="1:12" s="5" customFormat="1" x14ac:dyDescent="0.25">
      <c r="A60" s="67"/>
      <c r="B60" s="81"/>
      <c r="C60" s="66"/>
      <c r="D60" s="66"/>
      <c r="E60" s="129"/>
      <c r="F60" s="62"/>
      <c r="G60" s="21"/>
      <c r="H60" s="21"/>
      <c r="I60" s="21"/>
      <c r="J60" s="129"/>
      <c r="K60" s="129"/>
      <c r="L60" s="129"/>
    </row>
    <row r="61" spans="1:12" s="5" customFormat="1" x14ac:dyDescent="0.25">
      <c r="A61" s="67"/>
      <c r="B61" s="81"/>
      <c r="C61" s="66"/>
      <c r="D61" s="66"/>
      <c r="E61" s="129"/>
      <c r="F61" s="62"/>
      <c r="G61" s="21"/>
      <c r="H61" s="21"/>
      <c r="I61" s="21"/>
      <c r="J61" s="129"/>
      <c r="K61" s="129"/>
      <c r="L61" s="129"/>
    </row>
    <row r="62" spans="1:12" s="5" customFormat="1" x14ac:dyDescent="0.25">
      <c r="A62" s="67"/>
      <c r="B62" s="81"/>
      <c r="C62" s="66"/>
      <c r="D62" s="66"/>
      <c r="E62" s="129"/>
      <c r="F62" s="62"/>
      <c r="G62" s="21"/>
      <c r="H62" s="21"/>
      <c r="I62" s="21"/>
      <c r="J62" s="129"/>
      <c r="K62" s="129"/>
      <c r="L62" s="129"/>
    </row>
    <row r="63" spans="1:12" s="5" customFormat="1" x14ac:dyDescent="0.25">
      <c r="A63" s="67"/>
      <c r="B63" s="181" t="s">
        <v>252</v>
      </c>
      <c r="C63" s="182">
        <f>SUM(C64:C67)</f>
        <v>0</v>
      </c>
      <c r="D63" s="182">
        <f>SUM(D64:D67)</f>
        <v>0</v>
      </c>
      <c r="E63" s="183"/>
      <c r="F63" s="184"/>
      <c r="G63" s="182">
        <f t="shared" ref="G63:L63" si="9">SUM(G64:G67)</f>
        <v>0</v>
      </c>
      <c r="H63" s="182">
        <f t="shared" si="9"/>
        <v>0</v>
      </c>
      <c r="I63" s="182">
        <f t="shared" si="9"/>
        <v>0</v>
      </c>
      <c r="J63" s="184">
        <f t="shared" si="9"/>
        <v>0</v>
      </c>
      <c r="K63" s="184">
        <f t="shared" si="9"/>
        <v>0</v>
      </c>
      <c r="L63" s="185">
        <f t="shared" si="9"/>
        <v>0</v>
      </c>
    </row>
    <row r="64" spans="1:12" s="5" customFormat="1" x14ac:dyDescent="0.25">
      <c r="A64" s="67"/>
      <c r="B64" s="81"/>
      <c r="C64" s="66"/>
      <c r="D64" s="66"/>
      <c r="E64" s="129"/>
      <c r="F64" s="62"/>
      <c r="G64" s="21"/>
      <c r="H64" s="21"/>
      <c r="I64" s="21"/>
      <c r="J64" s="129"/>
      <c r="K64" s="129"/>
      <c r="L64" s="129"/>
    </row>
    <row r="65" spans="1:12" s="5" customFormat="1" x14ac:dyDescent="0.25">
      <c r="A65" s="67"/>
      <c r="B65" s="81"/>
      <c r="C65" s="66"/>
      <c r="D65" s="66"/>
      <c r="E65" s="129"/>
      <c r="F65" s="62"/>
      <c r="G65" s="21"/>
      <c r="H65" s="21"/>
      <c r="I65" s="21"/>
      <c r="J65" s="129"/>
      <c r="K65" s="129"/>
      <c r="L65" s="129"/>
    </row>
    <row r="66" spans="1:12" s="5" customFormat="1" x14ac:dyDescent="0.25">
      <c r="A66" s="67"/>
      <c r="B66" s="81"/>
      <c r="C66" s="66"/>
      <c r="D66" s="66"/>
      <c r="E66" s="129"/>
      <c r="F66" s="130"/>
      <c r="G66" s="21"/>
      <c r="H66" s="21"/>
      <c r="I66" s="21"/>
      <c r="J66" s="129"/>
      <c r="K66" s="129"/>
      <c r="L66" s="129"/>
    </row>
    <row r="67" spans="1:12" s="5" customFormat="1" x14ac:dyDescent="0.25">
      <c r="A67" s="67"/>
      <c r="B67" s="81"/>
      <c r="C67" s="66"/>
      <c r="D67" s="66"/>
      <c r="E67" s="129"/>
      <c r="F67" s="62"/>
      <c r="G67" s="21"/>
      <c r="H67" s="21"/>
      <c r="I67" s="21"/>
      <c r="J67" s="129"/>
      <c r="K67" s="129"/>
      <c r="L67" s="129"/>
    </row>
    <row r="68" spans="1:12" s="5" customFormat="1" x14ac:dyDescent="0.25">
      <c r="A68" s="67"/>
      <c r="B68" s="181" t="s">
        <v>253</v>
      </c>
      <c r="C68" s="182">
        <f>SUM(C69:C71)</f>
        <v>0</v>
      </c>
      <c r="D68" s="182">
        <f>SUM(D69:D71)</f>
        <v>0</v>
      </c>
      <c r="E68" s="183"/>
      <c r="F68" s="184"/>
      <c r="G68" s="182">
        <f t="shared" ref="G68:L68" si="10">SUM(G69:G71)</f>
        <v>0</v>
      </c>
      <c r="H68" s="182">
        <f t="shared" si="10"/>
        <v>0</v>
      </c>
      <c r="I68" s="182">
        <f t="shared" si="10"/>
        <v>0</v>
      </c>
      <c r="J68" s="184">
        <f t="shared" si="10"/>
        <v>0</v>
      </c>
      <c r="K68" s="184">
        <f t="shared" si="10"/>
        <v>0</v>
      </c>
      <c r="L68" s="185">
        <f t="shared" si="10"/>
        <v>0</v>
      </c>
    </row>
    <row r="69" spans="1:12" s="5" customFormat="1" x14ac:dyDescent="0.25">
      <c r="A69" s="67"/>
      <c r="B69" s="81"/>
      <c r="C69" s="66"/>
      <c r="D69" s="66"/>
      <c r="E69" s="129"/>
      <c r="F69" s="62"/>
      <c r="G69" s="21"/>
      <c r="H69" s="21"/>
      <c r="I69" s="21"/>
      <c r="J69" s="129"/>
      <c r="K69" s="129"/>
      <c r="L69" s="129"/>
    </row>
    <row r="70" spans="1:12" s="5" customFormat="1" x14ac:dyDescent="0.25">
      <c r="A70" s="67"/>
      <c r="B70" s="81"/>
      <c r="C70" s="66"/>
      <c r="D70" s="66"/>
      <c r="E70" s="129"/>
      <c r="F70" s="130"/>
      <c r="G70" s="21"/>
      <c r="H70" s="21"/>
      <c r="I70" s="21"/>
      <c r="J70" s="129"/>
      <c r="K70" s="129"/>
      <c r="L70" s="129"/>
    </row>
    <row r="71" spans="1:12" x14ac:dyDescent="0.25">
      <c r="A71" s="67"/>
      <c r="B71" s="81"/>
      <c r="C71" s="66"/>
      <c r="D71" s="66"/>
      <c r="E71" s="130"/>
      <c r="F71" s="62"/>
      <c r="G71" s="21"/>
      <c r="H71" s="21"/>
      <c r="I71" s="21"/>
      <c r="J71" s="129"/>
      <c r="K71" s="129"/>
      <c r="L71" s="129"/>
    </row>
    <row r="72" spans="1:12" s="5" customFormat="1" ht="75" customHeight="1" x14ac:dyDescent="0.25">
      <c r="A72" s="29" t="s">
        <v>98</v>
      </c>
      <c r="B72" s="29" t="s">
        <v>70</v>
      </c>
      <c r="C72" s="29">
        <f>SUM(C73,C77,C81)</f>
        <v>2</v>
      </c>
      <c r="D72" s="29">
        <f>SUM(D73,D77,D81)</f>
        <v>2</v>
      </c>
      <c r="E72" s="131"/>
      <c r="F72" s="29"/>
      <c r="G72" s="132">
        <f t="shared" ref="G72:L72" si="11">SUM(G73,G77,G81)</f>
        <v>45</v>
      </c>
      <c r="H72" s="132">
        <f t="shared" si="11"/>
        <v>0</v>
      </c>
      <c r="I72" s="132">
        <f t="shared" si="11"/>
        <v>460</v>
      </c>
      <c r="J72" s="131">
        <f t="shared" si="11"/>
        <v>0</v>
      </c>
      <c r="K72" s="131">
        <f t="shared" si="11"/>
        <v>0</v>
      </c>
      <c r="L72" s="131">
        <f t="shared" si="11"/>
        <v>0</v>
      </c>
    </row>
    <row r="73" spans="1:12" s="5" customFormat="1" x14ac:dyDescent="0.25">
      <c r="A73" s="67"/>
      <c r="B73" s="181" t="s">
        <v>251</v>
      </c>
      <c r="C73" s="182">
        <f>SUM(C74:C76)</f>
        <v>2</v>
      </c>
      <c r="D73" s="182">
        <f>SUM(D74:D76)</f>
        <v>2</v>
      </c>
      <c r="E73" s="183"/>
      <c r="F73" s="184"/>
      <c r="G73" s="182">
        <f t="shared" ref="G73:L73" si="12">SUM(G74:G76)</f>
        <v>45</v>
      </c>
      <c r="H73" s="182">
        <f t="shared" si="12"/>
        <v>0</v>
      </c>
      <c r="I73" s="182">
        <f t="shared" si="12"/>
        <v>460</v>
      </c>
      <c r="J73" s="184">
        <f t="shared" si="12"/>
        <v>0</v>
      </c>
      <c r="K73" s="184">
        <f t="shared" si="12"/>
        <v>0</v>
      </c>
      <c r="L73" s="185">
        <f t="shared" si="12"/>
        <v>0</v>
      </c>
    </row>
    <row r="74" spans="1:12" s="5" customFormat="1" ht="37.5" x14ac:dyDescent="0.25">
      <c r="A74" s="67"/>
      <c r="B74" s="81" t="s">
        <v>355</v>
      </c>
      <c r="C74" s="66">
        <v>1</v>
      </c>
      <c r="D74" s="66">
        <v>1</v>
      </c>
      <c r="E74" s="129"/>
      <c r="F74" s="62"/>
      <c r="G74" s="21">
        <v>30</v>
      </c>
      <c r="H74" s="21"/>
      <c r="I74" s="21">
        <v>160</v>
      </c>
      <c r="J74" s="129"/>
      <c r="K74" s="129"/>
      <c r="L74" s="129"/>
    </row>
    <row r="75" spans="1:12" s="5" customFormat="1" x14ac:dyDescent="0.25">
      <c r="A75" s="67"/>
      <c r="B75" s="81" t="s">
        <v>356</v>
      </c>
      <c r="C75" s="66">
        <v>1</v>
      </c>
      <c r="D75" s="66">
        <v>1</v>
      </c>
      <c r="E75" s="129"/>
      <c r="F75" s="62"/>
      <c r="G75" s="21">
        <v>15</v>
      </c>
      <c r="H75" s="21"/>
      <c r="I75" s="21">
        <v>300</v>
      </c>
      <c r="J75" s="129"/>
      <c r="K75" s="129"/>
      <c r="L75" s="129"/>
    </row>
    <row r="76" spans="1:12" s="5" customFormat="1" x14ac:dyDescent="0.25">
      <c r="A76" s="67"/>
      <c r="B76" s="81"/>
      <c r="C76" s="66"/>
      <c r="D76" s="66"/>
      <c r="E76" s="129"/>
      <c r="F76" s="130"/>
      <c r="G76" s="21"/>
      <c r="H76" s="21"/>
      <c r="I76" s="21"/>
      <c r="J76" s="129"/>
      <c r="K76" s="129"/>
      <c r="L76" s="129"/>
    </row>
    <row r="77" spans="1:12" s="5" customFormat="1" x14ac:dyDescent="0.25">
      <c r="A77" s="67"/>
      <c r="B77" s="181" t="s">
        <v>252</v>
      </c>
      <c r="C77" s="182">
        <f>SUM(C78:C80)</f>
        <v>0</v>
      </c>
      <c r="D77" s="182">
        <f>SUM(D78:D80)</f>
        <v>0</v>
      </c>
      <c r="E77" s="183"/>
      <c r="F77" s="184"/>
      <c r="G77" s="182">
        <f t="shared" ref="G77:L77" si="13">SUM(G78:G80)</f>
        <v>0</v>
      </c>
      <c r="H77" s="182">
        <f t="shared" si="13"/>
        <v>0</v>
      </c>
      <c r="I77" s="182">
        <f t="shared" si="13"/>
        <v>0</v>
      </c>
      <c r="J77" s="184">
        <f t="shared" si="13"/>
        <v>0</v>
      </c>
      <c r="K77" s="184">
        <f t="shared" si="13"/>
        <v>0</v>
      </c>
      <c r="L77" s="185">
        <f t="shared" si="13"/>
        <v>0</v>
      </c>
    </row>
    <row r="78" spans="1:12" s="5" customFormat="1" x14ac:dyDescent="0.25">
      <c r="A78" s="67"/>
      <c r="B78" s="81"/>
      <c r="C78" s="66"/>
      <c r="D78" s="66"/>
      <c r="E78" s="129"/>
      <c r="F78" s="62"/>
      <c r="G78" s="21"/>
      <c r="H78" s="21"/>
      <c r="I78" s="21"/>
      <c r="J78" s="129"/>
      <c r="K78" s="129"/>
      <c r="L78" s="129"/>
    </row>
    <row r="79" spans="1:12" s="5" customFormat="1" x14ac:dyDescent="0.25">
      <c r="A79" s="67"/>
      <c r="B79" s="81"/>
      <c r="C79" s="66"/>
      <c r="D79" s="66"/>
      <c r="E79" s="129"/>
      <c r="F79" s="62"/>
      <c r="G79" s="21"/>
      <c r="H79" s="21"/>
      <c r="I79" s="21"/>
      <c r="J79" s="129"/>
      <c r="K79" s="129"/>
      <c r="L79" s="129"/>
    </row>
    <row r="80" spans="1:12" s="5" customFormat="1" x14ac:dyDescent="0.25">
      <c r="A80" s="67"/>
      <c r="B80" s="81"/>
      <c r="C80" s="66"/>
      <c r="D80" s="66"/>
      <c r="E80" s="129"/>
      <c r="F80" s="130"/>
      <c r="G80" s="21"/>
      <c r="H80" s="21"/>
      <c r="I80" s="21"/>
      <c r="J80" s="129"/>
      <c r="K80" s="129"/>
      <c r="L80" s="129"/>
    </row>
    <row r="81" spans="1:12" s="5" customFormat="1" x14ac:dyDescent="0.25">
      <c r="A81" s="67"/>
      <c r="B81" s="181" t="s">
        <v>253</v>
      </c>
      <c r="C81" s="182">
        <f>SUM(C82:C85)</f>
        <v>0</v>
      </c>
      <c r="D81" s="182">
        <f>SUM(D82:D85)</f>
        <v>0</v>
      </c>
      <c r="E81" s="183"/>
      <c r="F81" s="184"/>
      <c r="G81" s="182">
        <f t="shared" ref="G81:L81" si="14">SUM(G82:G85)</f>
        <v>0</v>
      </c>
      <c r="H81" s="182">
        <f t="shared" si="14"/>
        <v>0</v>
      </c>
      <c r="I81" s="182">
        <f t="shared" si="14"/>
        <v>0</v>
      </c>
      <c r="J81" s="184">
        <f t="shared" si="14"/>
        <v>0</v>
      </c>
      <c r="K81" s="184">
        <f t="shared" si="14"/>
        <v>0</v>
      </c>
      <c r="L81" s="185">
        <f t="shared" si="14"/>
        <v>0</v>
      </c>
    </row>
    <row r="82" spans="1:12" s="5" customFormat="1" x14ac:dyDescent="0.25">
      <c r="A82" s="67"/>
      <c r="B82" s="81"/>
      <c r="C82" s="66"/>
      <c r="D82" s="66"/>
      <c r="E82" s="129"/>
      <c r="F82" s="62"/>
      <c r="G82" s="21"/>
      <c r="H82" s="21"/>
      <c r="I82" s="21"/>
      <c r="J82" s="129"/>
      <c r="K82" s="129"/>
      <c r="L82" s="129"/>
    </row>
    <row r="83" spans="1:12" s="5" customFormat="1" x14ac:dyDescent="0.25">
      <c r="A83" s="67"/>
      <c r="B83" s="81"/>
      <c r="C83" s="66"/>
      <c r="D83" s="66"/>
      <c r="E83" s="129"/>
      <c r="F83" s="130"/>
      <c r="G83" s="21"/>
      <c r="H83" s="21"/>
      <c r="I83" s="21"/>
      <c r="J83" s="129"/>
      <c r="K83" s="129"/>
      <c r="L83" s="129"/>
    </row>
    <row r="84" spans="1:12" s="5" customFormat="1" x14ac:dyDescent="0.25">
      <c r="A84" s="67"/>
      <c r="B84" s="81"/>
      <c r="C84" s="66"/>
      <c r="D84" s="66"/>
      <c r="E84" s="129"/>
      <c r="F84" s="62"/>
      <c r="G84" s="21"/>
      <c r="H84" s="21"/>
      <c r="I84" s="21"/>
      <c r="J84" s="129"/>
      <c r="K84" s="129"/>
      <c r="L84" s="129"/>
    </row>
    <row r="85" spans="1:12" x14ac:dyDescent="0.25">
      <c r="A85" s="67"/>
      <c r="B85" s="81"/>
      <c r="C85" s="66"/>
      <c r="D85" s="66"/>
      <c r="E85" s="130"/>
      <c r="F85" s="62"/>
      <c r="G85" s="21"/>
      <c r="H85" s="21"/>
      <c r="I85" s="21"/>
      <c r="J85" s="129"/>
      <c r="K85" s="129"/>
      <c r="L85" s="129"/>
    </row>
    <row r="86" spans="1:12" s="5" customFormat="1" ht="93.75" customHeight="1" x14ac:dyDescent="0.25">
      <c r="A86" s="29" t="s">
        <v>99</v>
      </c>
      <c r="B86" s="29" t="s">
        <v>71</v>
      </c>
      <c r="C86" s="29">
        <f>SUM(C87,C91,C97)</f>
        <v>2</v>
      </c>
      <c r="D86" s="29">
        <f>SUM(D87,D91,D97)</f>
        <v>2</v>
      </c>
      <c r="E86" s="131"/>
      <c r="F86" s="29"/>
      <c r="G86" s="132">
        <f t="shared" ref="G86:L86" si="15">SUM(G87,G91,G97)</f>
        <v>36</v>
      </c>
      <c r="H86" s="132">
        <f t="shared" si="15"/>
        <v>0</v>
      </c>
      <c r="I86" s="132">
        <f t="shared" si="15"/>
        <v>652</v>
      </c>
      <c r="J86" s="131">
        <f t="shared" si="15"/>
        <v>0</v>
      </c>
      <c r="K86" s="131">
        <f t="shared" si="15"/>
        <v>0</v>
      </c>
      <c r="L86" s="131">
        <f t="shared" si="15"/>
        <v>0</v>
      </c>
    </row>
    <row r="87" spans="1:12" s="5" customFormat="1" x14ac:dyDescent="0.25">
      <c r="A87" s="67"/>
      <c r="B87" s="181" t="s">
        <v>251</v>
      </c>
      <c r="C87" s="182">
        <f>SUM(C88:C90)</f>
        <v>1</v>
      </c>
      <c r="D87" s="182">
        <f>SUM(D88:D90)</f>
        <v>1</v>
      </c>
      <c r="E87" s="183"/>
      <c r="F87" s="184"/>
      <c r="G87" s="182">
        <f t="shared" ref="G87:L87" si="16">SUM(G88:G90)</f>
        <v>10</v>
      </c>
      <c r="H87" s="182">
        <f t="shared" si="16"/>
        <v>0</v>
      </c>
      <c r="I87" s="182">
        <f t="shared" si="16"/>
        <v>110</v>
      </c>
      <c r="J87" s="184">
        <f t="shared" si="16"/>
        <v>0</v>
      </c>
      <c r="K87" s="184">
        <f t="shared" si="16"/>
        <v>0</v>
      </c>
      <c r="L87" s="185">
        <f t="shared" si="16"/>
        <v>0</v>
      </c>
    </row>
    <row r="88" spans="1:12" s="5" customFormat="1" ht="56.25" x14ac:dyDescent="0.25">
      <c r="A88" s="67"/>
      <c r="B88" s="81" t="s">
        <v>358</v>
      </c>
      <c r="C88" s="66">
        <v>1</v>
      </c>
      <c r="D88" s="66">
        <v>1</v>
      </c>
      <c r="E88" s="129" t="s">
        <v>359</v>
      </c>
      <c r="F88" s="62"/>
      <c r="G88" s="21">
        <v>10</v>
      </c>
      <c r="H88" s="21"/>
      <c r="I88" s="21">
        <v>110</v>
      </c>
      <c r="J88" s="129"/>
      <c r="K88" s="129"/>
      <c r="L88" s="129"/>
    </row>
    <row r="89" spans="1:12" s="5" customFormat="1" x14ac:dyDescent="0.25">
      <c r="A89" s="67"/>
      <c r="B89" s="81"/>
      <c r="C89" s="66"/>
      <c r="D89" s="66"/>
      <c r="E89" s="129"/>
      <c r="F89" s="130"/>
      <c r="G89" s="21"/>
      <c r="H89" s="21"/>
      <c r="I89" s="21"/>
      <c r="J89" s="129"/>
      <c r="K89" s="129"/>
      <c r="L89" s="129"/>
    </row>
    <row r="90" spans="1:12" s="5" customFormat="1" x14ac:dyDescent="0.25">
      <c r="A90" s="67"/>
      <c r="B90" s="81"/>
      <c r="C90" s="66"/>
      <c r="D90" s="66"/>
      <c r="E90" s="129"/>
      <c r="F90" s="62"/>
      <c r="G90" s="21"/>
      <c r="H90" s="21"/>
      <c r="I90" s="21"/>
      <c r="J90" s="129"/>
      <c r="K90" s="129"/>
      <c r="L90" s="129"/>
    </row>
    <row r="91" spans="1:12" s="5" customFormat="1" x14ac:dyDescent="0.25">
      <c r="A91" s="67"/>
      <c r="B91" s="181" t="s">
        <v>252</v>
      </c>
      <c r="C91" s="182">
        <f>SUM(C92:C96)</f>
        <v>1</v>
      </c>
      <c r="D91" s="182">
        <f>SUM(D92:D96)</f>
        <v>1</v>
      </c>
      <c r="E91" s="183"/>
      <c r="F91" s="184"/>
      <c r="G91" s="182">
        <f t="shared" ref="G91:L91" si="17">SUM(G92:G96)</f>
        <v>26</v>
      </c>
      <c r="H91" s="182">
        <f t="shared" si="17"/>
        <v>0</v>
      </c>
      <c r="I91" s="182">
        <f t="shared" si="17"/>
        <v>542</v>
      </c>
      <c r="J91" s="184">
        <f t="shared" si="17"/>
        <v>0</v>
      </c>
      <c r="K91" s="184">
        <f t="shared" si="17"/>
        <v>0</v>
      </c>
      <c r="L91" s="185">
        <f t="shared" si="17"/>
        <v>0</v>
      </c>
    </row>
    <row r="92" spans="1:12" s="5" customFormat="1" ht="131.25" x14ac:dyDescent="0.25">
      <c r="A92" s="67" t="s">
        <v>342</v>
      </c>
      <c r="B92" s="81" t="s">
        <v>357</v>
      </c>
      <c r="C92" s="66">
        <v>1</v>
      </c>
      <c r="D92" s="66">
        <v>1</v>
      </c>
      <c r="E92" s="129" t="s">
        <v>329</v>
      </c>
      <c r="F92" s="130"/>
      <c r="G92" s="21">
        <v>26</v>
      </c>
      <c r="H92" s="21"/>
      <c r="I92" s="21">
        <v>542</v>
      </c>
      <c r="J92" s="129"/>
      <c r="K92" s="129"/>
      <c r="L92" s="129"/>
    </row>
    <row r="93" spans="1:12" s="5" customFormat="1" x14ac:dyDescent="0.25">
      <c r="A93" s="67" t="s">
        <v>343</v>
      </c>
      <c r="B93" s="81"/>
      <c r="C93" s="66"/>
      <c r="D93" s="66"/>
      <c r="E93" s="129"/>
      <c r="F93" s="130"/>
      <c r="G93" s="21"/>
      <c r="H93" s="21"/>
      <c r="I93" s="21"/>
      <c r="J93" s="129"/>
      <c r="K93" s="129"/>
      <c r="L93" s="129"/>
    </row>
    <row r="94" spans="1:12" s="5" customFormat="1" x14ac:dyDescent="0.25">
      <c r="A94" s="67"/>
      <c r="B94" s="81"/>
      <c r="C94" s="66"/>
      <c r="D94" s="66"/>
      <c r="E94" s="129"/>
      <c r="F94" s="62"/>
      <c r="G94" s="21"/>
      <c r="H94" s="21"/>
      <c r="I94" s="21"/>
      <c r="J94" s="129"/>
      <c r="K94" s="129"/>
      <c r="L94" s="129"/>
    </row>
    <row r="95" spans="1:12" s="5" customFormat="1" x14ac:dyDescent="0.25">
      <c r="A95" s="67"/>
      <c r="B95" s="81"/>
      <c r="C95" s="66"/>
      <c r="D95" s="66"/>
      <c r="E95" s="129"/>
      <c r="F95" s="62"/>
      <c r="G95" s="21"/>
      <c r="H95" s="21"/>
      <c r="I95" s="21"/>
      <c r="J95" s="129"/>
      <c r="K95" s="129"/>
      <c r="L95" s="129"/>
    </row>
    <row r="96" spans="1:12" s="5" customFormat="1" x14ac:dyDescent="0.25">
      <c r="A96" s="67"/>
      <c r="B96" s="81"/>
      <c r="C96" s="66"/>
      <c r="D96" s="66"/>
      <c r="E96" s="129"/>
      <c r="F96" s="130"/>
      <c r="G96" s="21"/>
      <c r="H96" s="21"/>
      <c r="I96" s="21"/>
      <c r="J96" s="129"/>
      <c r="K96" s="129"/>
      <c r="L96" s="129"/>
    </row>
    <row r="97" spans="1:12" s="5" customFormat="1" x14ac:dyDescent="0.25">
      <c r="A97" s="67"/>
      <c r="B97" s="181" t="s">
        <v>253</v>
      </c>
      <c r="C97" s="182">
        <f>SUM(C98:C101)</f>
        <v>0</v>
      </c>
      <c r="D97" s="182">
        <f>SUM(D98:D101)</f>
        <v>0</v>
      </c>
      <c r="E97" s="183"/>
      <c r="F97" s="184"/>
      <c r="G97" s="182">
        <f t="shared" ref="G97:L97" si="18">SUM(G98:G101)</f>
        <v>0</v>
      </c>
      <c r="H97" s="182">
        <f t="shared" si="18"/>
        <v>0</v>
      </c>
      <c r="I97" s="182">
        <f t="shared" si="18"/>
        <v>0</v>
      </c>
      <c r="J97" s="184">
        <f t="shared" si="18"/>
        <v>0</v>
      </c>
      <c r="K97" s="184">
        <f t="shared" si="18"/>
        <v>0</v>
      </c>
      <c r="L97" s="185">
        <f t="shared" si="18"/>
        <v>0</v>
      </c>
    </row>
    <row r="98" spans="1:12" s="5" customFormat="1" x14ac:dyDescent="0.25">
      <c r="A98" s="67"/>
      <c r="B98" s="81"/>
      <c r="C98" s="66"/>
      <c r="D98" s="66"/>
      <c r="E98" s="129"/>
      <c r="F98" s="62"/>
      <c r="G98" s="21"/>
      <c r="H98" s="21"/>
      <c r="I98" s="21"/>
      <c r="J98" s="129"/>
      <c r="K98" s="129"/>
      <c r="L98" s="129"/>
    </row>
    <row r="99" spans="1:12" s="5" customFormat="1" x14ac:dyDescent="0.25">
      <c r="A99" s="67"/>
      <c r="B99" s="81"/>
      <c r="C99" s="66"/>
      <c r="D99" s="66"/>
      <c r="E99" s="129"/>
      <c r="F99" s="62"/>
      <c r="G99" s="21"/>
      <c r="H99" s="21"/>
      <c r="I99" s="21"/>
      <c r="J99" s="129"/>
      <c r="K99" s="129"/>
      <c r="L99" s="129"/>
    </row>
    <row r="100" spans="1:12" s="5" customFormat="1" x14ac:dyDescent="0.25">
      <c r="A100" s="67"/>
      <c r="B100" s="81"/>
      <c r="C100" s="66"/>
      <c r="D100" s="66"/>
      <c r="E100" s="129"/>
      <c r="F100" s="62"/>
      <c r="G100" s="21"/>
      <c r="H100" s="21"/>
      <c r="I100" s="21"/>
      <c r="J100" s="129"/>
      <c r="K100" s="129"/>
      <c r="L100" s="129"/>
    </row>
    <row r="101" spans="1:12" x14ac:dyDescent="0.25">
      <c r="A101" s="67"/>
      <c r="B101" s="81"/>
      <c r="C101" s="66"/>
      <c r="D101" s="66"/>
      <c r="E101" s="130"/>
      <c r="F101" s="62"/>
      <c r="G101" s="21"/>
      <c r="H101" s="21"/>
      <c r="I101" s="21"/>
      <c r="J101" s="129"/>
      <c r="K101" s="129"/>
      <c r="L101" s="129"/>
    </row>
    <row r="102" spans="1:12" s="5" customFormat="1" ht="75" customHeight="1" x14ac:dyDescent="0.25">
      <c r="A102" s="29" t="s">
        <v>100</v>
      </c>
      <c r="B102" s="29" t="s">
        <v>72</v>
      </c>
      <c r="C102" s="29">
        <f>SUM(C103,C107,C113)</f>
        <v>3</v>
      </c>
      <c r="D102" s="29">
        <f>SUM(D103,D107,D113)</f>
        <v>3</v>
      </c>
      <c r="E102" s="131"/>
      <c r="F102" s="29"/>
      <c r="G102" s="132">
        <f>SUM(G103,G107,G113)</f>
        <v>48</v>
      </c>
      <c r="H102" s="132">
        <f>SUM(H103,H107,H113)</f>
        <v>0</v>
      </c>
      <c r="I102" s="132">
        <f>SUM(CI103,I107,I113)</f>
        <v>1187</v>
      </c>
      <c r="J102" s="131">
        <f>SUM(J103,J107,J113)</f>
        <v>0</v>
      </c>
      <c r="K102" s="131">
        <f>SUM(K103,K107,K113)</f>
        <v>0</v>
      </c>
      <c r="L102" s="131">
        <f>SUM(L103,L107,L113)</f>
        <v>0</v>
      </c>
    </row>
    <row r="103" spans="1:12" s="5" customFormat="1" x14ac:dyDescent="0.25">
      <c r="A103" s="67"/>
      <c r="B103" s="181" t="s">
        <v>251</v>
      </c>
      <c r="C103" s="182">
        <f>SUM(C104:C106)</f>
        <v>1</v>
      </c>
      <c r="D103" s="182">
        <f>SUM(D104:D106)</f>
        <v>1</v>
      </c>
      <c r="E103" s="183"/>
      <c r="F103" s="184"/>
      <c r="G103" s="182">
        <f t="shared" ref="G103:L103" si="19">SUM(G104:G106)</f>
        <v>15</v>
      </c>
      <c r="H103" s="182">
        <f t="shared" si="19"/>
        <v>0</v>
      </c>
      <c r="I103" s="182">
        <f t="shared" si="19"/>
        <v>420</v>
      </c>
      <c r="J103" s="184">
        <f t="shared" si="19"/>
        <v>0</v>
      </c>
      <c r="K103" s="184">
        <f t="shared" si="19"/>
        <v>0</v>
      </c>
      <c r="L103" s="185">
        <f t="shared" si="19"/>
        <v>0</v>
      </c>
    </row>
    <row r="104" spans="1:12" s="5" customFormat="1" ht="18.75" customHeight="1" x14ac:dyDescent="0.25">
      <c r="A104" s="67"/>
      <c r="B104" s="81" t="s">
        <v>310</v>
      </c>
      <c r="C104" s="66">
        <v>1</v>
      </c>
      <c r="D104" s="66">
        <v>1</v>
      </c>
      <c r="E104" s="129" t="s">
        <v>311</v>
      </c>
      <c r="F104" s="62"/>
      <c r="G104" s="21">
        <v>15</v>
      </c>
      <c r="H104" s="21"/>
      <c r="I104" s="21">
        <v>420</v>
      </c>
      <c r="J104" s="129"/>
      <c r="K104" s="129"/>
      <c r="L104" s="129"/>
    </row>
    <row r="105" spans="1:12" s="5" customFormat="1" x14ac:dyDescent="0.25">
      <c r="A105" s="67"/>
      <c r="B105" s="81"/>
      <c r="C105" s="66"/>
      <c r="D105" s="66"/>
      <c r="E105" s="129"/>
      <c r="F105" s="130"/>
      <c r="G105" s="21"/>
      <c r="H105" s="21"/>
      <c r="I105" s="21"/>
      <c r="J105" s="129"/>
      <c r="K105" s="129"/>
      <c r="L105" s="129"/>
    </row>
    <row r="106" spans="1:12" s="5" customFormat="1" x14ac:dyDescent="0.25">
      <c r="A106" s="67"/>
      <c r="B106" s="81"/>
      <c r="C106" s="66"/>
      <c r="D106" s="66"/>
      <c r="E106" s="129"/>
      <c r="F106" s="62"/>
      <c r="G106" s="21"/>
      <c r="H106" s="21"/>
      <c r="I106" s="21"/>
      <c r="J106" s="129"/>
      <c r="K106" s="129"/>
      <c r="L106" s="129"/>
    </row>
    <row r="107" spans="1:12" s="5" customFormat="1" x14ac:dyDescent="0.25">
      <c r="A107" s="67"/>
      <c r="B107" s="181" t="s">
        <v>252</v>
      </c>
      <c r="C107" s="182">
        <f>SUM(C108:C112)</f>
        <v>2</v>
      </c>
      <c r="D107" s="182">
        <f>SUM(D108:D112)</f>
        <v>2</v>
      </c>
      <c r="E107" s="183"/>
      <c r="F107" s="184"/>
      <c r="G107" s="182">
        <f t="shared" ref="G107:L107" si="20">SUM(G108:G112)</f>
        <v>33</v>
      </c>
      <c r="H107" s="182">
        <f t="shared" si="20"/>
        <v>0</v>
      </c>
      <c r="I107" s="182">
        <f t="shared" si="20"/>
        <v>1187</v>
      </c>
      <c r="J107" s="184">
        <f t="shared" si="20"/>
        <v>0</v>
      </c>
      <c r="K107" s="184">
        <f t="shared" si="20"/>
        <v>0</v>
      </c>
      <c r="L107" s="185">
        <f t="shared" si="20"/>
        <v>0</v>
      </c>
    </row>
    <row r="108" spans="1:12" s="5" customFormat="1" ht="56.25" x14ac:dyDescent="0.25">
      <c r="A108" s="67"/>
      <c r="B108" s="81" t="s">
        <v>308</v>
      </c>
      <c r="C108" s="66">
        <v>1</v>
      </c>
      <c r="D108" s="66">
        <v>1</v>
      </c>
      <c r="E108" s="129" t="s">
        <v>309</v>
      </c>
      <c r="F108" s="130"/>
      <c r="G108" s="21">
        <v>13</v>
      </c>
      <c r="H108" s="21"/>
      <c r="I108" s="21">
        <v>816</v>
      </c>
      <c r="J108" s="129"/>
      <c r="K108" s="129"/>
      <c r="L108" s="129"/>
    </row>
    <row r="109" spans="1:12" s="5" customFormat="1" ht="37.5" x14ac:dyDescent="0.25">
      <c r="A109" s="67"/>
      <c r="B109" s="81" t="s">
        <v>307</v>
      </c>
      <c r="C109" s="66">
        <v>1</v>
      </c>
      <c r="D109" s="66">
        <v>1</v>
      </c>
      <c r="E109" s="129"/>
      <c r="F109" s="62"/>
      <c r="G109" s="21">
        <v>20</v>
      </c>
      <c r="H109" s="21"/>
      <c r="I109" s="21">
        <v>371</v>
      </c>
      <c r="J109" s="129"/>
      <c r="K109" s="129" t="s">
        <v>312</v>
      </c>
      <c r="L109" s="129">
        <v>0</v>
      </c>
    </row>
    <row r="110" spans="1:12" s="5" customFormat="1" x14ac:dyDescent="0.25">
      <c r="A110" s="67"/>
      <c r="B110" s="81"/>
      <c r="C110" s="66"/>
      <c r="D110" s="66"/>
      <c r="E110" s="129"/>
      <c r="F110" s="130"/>
      <c r="G110" s="21"/>
      <c r="H110" s="21"/>
      <c r="I110" s="21"/>
      <c r="J110" s="129"/>
      <c r="K110" s="129"/>
      <c r="L110" s="129"/>
    </row>
    <row r="111" spans="1:12" s="5" customFormat="1" x14ac:dyDescent="0.25">
      <c r="A111" s="67"/>
      <c r="B111" s="81"/>
      <c r="C111" s="66"/>
      <c r="D111" s="66"/>
      <c r="E111" s="129"/>
      <c r="F111" s="130"/>
      <c r="G111" s="21"/>
      <c r="H111" s="21"/>
      <c r="I111" s="21"/>
      <c r="J111" s="129"/>
      <c r="K111" s="129"/>
      <c r="L111" s="129"/>
    </row>
    <row r="112" spans="1:12" s="5" customFormat="1" x14ac:dyDescent="0.25">
      <c r="A112" s="67"/>
      <c r="B112" s="81"/>
      <c r="C112" s="66"/>
      <c r="D112" s="66"/>
      <c r="E112" s="129"/>
      <c r="F112" s="62"/>
      <c r="G112" s="21"/>
      <c r="H112" s="21"/>
      <c r="I112" s="21"/>
      <c r="J112" s="129"/>
      <c r="K112" s="129"/>
      <c r="L112" s="129"/>
    </row>
    <row r="113" spans="1:12" s="5" customFormat="1" x14ac:dyDescent="0.25">
      <c r="A113" s="67"/>
      <c r="B113" s="181" t="s">
        <v>253</v>
      </c>
      <c r="C113" s="182">
        <f>SUM(C114:C117)</f>
        <v>0</v>
      </c>
      <c r="D113" s="182">
        <f>SUM(D114:D117)</f>
        <v>0</v>
      </c>
      <c r="E113" s="183"/>
      <c r="F113" s="184"/>
      <c r="G113" s="182">
        <f t="shared" ref="G113:L113" si="21">SUM(G114:G117)</f>
        <v>0</v>
      </c>
      <c r="H113" s="182">
        <f t="shared" si="21"/>
        <v>0</v>
      </c>
      <c r="I113" s="182">
        <f t="shared" si="21"/>
        <v>0</v>
      </c>
      <c r="J113" s="184">
        <f t="shared" si="21"/>
        <v>0</v>
      </c>
      <c r="K113" s="184">
        <f t="shared" si="21"/>
        <v>0</v>
      </c>
      <c r="L113" s="185">
        <f t="shared" si="21"/>
        <v>0</v>
      </c>
    </row>
    <row r="114" spans="1:12" s="5" customFormat="1" x14ac:dyDescent="0.25">
      <c r="A114" s="67"/>
      <c r="B114" s="81"/>
      <c r="C114" s="66"/>
      <c r="D114" s="66"/>
      <c r="E114" s="129"/>
      <c r="F114" s="62"/>
      <c r="G114" s="21"/>
      <c r="H114" s="21"/>
      <c r="I114" s="21"/>
      <c r="J114" s="129"/>
      <c r="K114" s="129"/>
      <c r="L114" s="129"/>
    </row>
    <row r="115" spans="1:12" s="5" customFormat="1" x14ac:dyDescent="0.25">
      <c r="A115" s="67"/>
      <c r="B115" s="81"/>
      <c r="C115" s="66"/>
      <c r="D115" s="66"/>
      <c r="E115" s="129"/>
      <c r="F115" s="62"/>
      <c r="G115" s="21"/>
      <c r="H115" s="21"/>
      <c r="I115" s="21"/>
      <c r="J115" s="129"/>
      <c r="K115" s="129"/>
      <c r="L115" s="129"/>
    </row>
    <row r="116" spans="1:12" s="5" customFormat="1" x14ac:dyDescent="0.25">
      <c r="A116" s="67"/>
      <c r="B116" s="81"/>
      <c r="C116" s="66"/>
      <c r="D116" s="66"/>
      <c r="E116" s="129"/>
      <c r="F116" s="62"/>
      <c r="G116" s="21"/>
      <c r="H116" s="21"/>
      <c r="I116" s="21"/>
      <c r="J116" s="129"/>
      <c r="K116" s="129"/>
      <c r="L116" s="129"/>
    </row>
    <row r="117" spans="1:12" x14ac:dyDescent="0.25">
      <c r="A117" s="67"/>
      <c r="B117" s="81"/>
      <c r="C117" s="66"/>
      <c r="D117" s="66"/>
      <c r="E117" s="130"/>
      <c r="F117" s="62"/>
      <c r="G117" s="21"/>
      <c r="H117" s="21"/>
      <c r="I117" s="21"/>
      <c r="J117" s="129"/>
      <c r="K117" s="129"/>
      <c r="L117" s="129"/>
    </row>
    <row r="118" spans="1:12" ht="187.5" customHeight="1" x14ac:dyDescent="0.25">
      <c r="A118" s="29" t="s">
        <v>200</v>
      </c>
      <c r="B118" s="29" t="s">
        <v>201</v>
      </c>
      <c r="C118" s="29">
        <f>SUM(C119,C123,C126)</f>
        <v>0</v>
      </c>
      <c r="D118" s="29">
        <f>SUM(D119,D123,D126)</f>
        <v>0</v>
      </c>
      <c r="E118" s="131"/>
      <c r="F118" s="29"/>
      <c r="G118" s="132">
        <f t="shared" ref="G118:L118" si="22">SUM(G119,G123,G126)</f>
        <v>0</v>
      </c>
      <c r="H118" s="132">
        <f t="shared" si="22"/>
        <v>0</v>
      </c>
      <c r="I118" s="132">
        <f t="shared" si="22"/>
        <v>0</v>
      </c>
      <c r="J118" s="131">
        <f t="shared" si="22"/>
        <v>0</v>
      </c>
      <c r="K118" s="131">
        <f t="shared" si="22"/>
        <v>0</v>
      </c>
      <c r="L118" s="131">
        <f t="shared" si="22"/>
        <v>0</v>
      </c>
    </row>
    <row r="119" spans="1:12" x14ac:dyDescent="0.25">
      <c r="A119" s="67"/>
      <c r="B119" s="181" t="s">
        <v>251</v>
      </c>
      <c r="C119" s="182">
        <f>SUM(C120:C122)</f>
        <v>0</v>
      </c>
      <c r="D119" s="182">
        <f>SUM(D120:D122)</f>
        <v>0</v>
      </c>
      <c r="E119" s="183"/>
      <c r="F119" s="184"/>
      <c r="G119" s="182">
        <f t="shared" ref="G119:L119" si="23">SUM(G120:G122)</f>
        <v>0</v>
      </c>
      <c r="H119" s="182">
        <f t="shared" si="23"/>
        <v>0</v>
      </c>
      <c r="I119" s="182">
        <f t="shared" si="23"/>
        <v>0</v>
      </c>
      <c r="J119" s="184">
        <f t="shared" si="23"/>
        <v>0</v>
      </c>
      <c r="K119" s="184">
        <f t="shared" si="23"/>
        <v>0</v>
      </c>
      <c r="L119" s="185">
        <f t="shared" si="23"/>
        <v>0</v>
      </c>
    </row>
    <row r="120" spans="1:12" x14ac:dyDescent="0.25">
      <c r="A120" s="67"/>
      <c r="B120" s="81"/>
      <c r="C120" s="66"/>
      <c r="D120" s="66"/>
      <c r="E120" s="129"/>
      <c r="F120" s="62"/>
      <c r="G120" s="21"/>
      <c r="H120" s="21"/>
      <c r="I120" s="21"/>
      <c r="J120" s="129"/>
      <c r="K120" s="129"/>
      <c r="L120" s="129"/>
    </row>
    <row r="121" spans="1:12" x14ac:dyDescent="0.25">
      <c r="A121" s="67"/>
      <c r="B121" s="81"/>
      <c r="C121" s="66"/>
      <c r="D121" s="66"/>
      <c r="E121" s="129"/>
      <c r="F121" s="62"/>
      <c r="G121" s="21"/>
      <c r="H121" s="21"/>
      <c r="I121" s="21"/>
      <c r="J121" s="129"/>
      <c r="K121" s="129"/>
      <c r="L121" s="129"/>
    </row>
    <row r="122" spans="1:12" x14ac:dyDescent="0.25">
      <c r="A122" s="67"/>
      <c r="B122" s="81"/>
      <c r="C122" s="66"/>
      <c r="D122" s="66"/>
      <c r="E122" s="129"/>
      <c r="F122" s="62"/>
      <c r="G122" s="21"/>
      <c r="H122" s="21"/>
      <c r="I122" s="21"/>
      <c r="J122" s="129"/>
      <c r="K122" s="129"/>
      <c r="L122" s="129"/>
    </row>
    <row r="123" spans="1:12" x14ac:dyDescent="0.25">
      <c r="A123" s="67"/>
      <c r="B123" s="181" t="s">
        <v>252</v>
      </c>
      <c r="C123" s="182">
        <f>SUM(C124:C125)</f>
        <v>0</v>
      </c>
      <c r="D123" s="182">
        <f>SUM(D124:D125)</f>
        <v>0</v>
      </c>
      <c r="E123" s="183"/>
      <c r="F123" s="184"/>
      <c r="G123" s="182">
        <f t="shared" ref="G123:L123" si="24">SUM(G124:G125)</f>
        <v>0</v>
      </c>
      <c r="H123" s="182">
        <f t="shared" si="24"/>
        <v>0</v>
      </c>
      <c r="I123" s="182">
        <f t="shared" si="24"/>
        <v>0</v>
      </c>
      <c r="J123" s="184">
        <f t="shared" si="24"/>
        <v>0</v>
      </c>
      <c r="K123" s="184">
        <f t="shared" si="24"/>
        <v>0</v>
      </c>
      <c r="L123" s="185">
        <f t="shared" si="24"/>
        <v>0</v>
      </c>
    </row>
    <row r="124" spans="1:12" x14ac:dyDescent="0.25">
      <c r="A124" s="67"/>
      <c r="B124" s="81"/>
      <c r="C124" s="66"/>
      <c r="D124" s="66"/>
      <c r="E124" s="129"/>
      <c r="F124" s="130"/>
      <c r="G124" s="21"/>
      <c r="H124" s="21"/>
      <c r="I124" s="21"/>
      <c r="J124" s="129"/>
      <c r="K124" s="129"/>
      <c r="L124" s="129"/>
    </row>
    <row r="125" spans="1:12" x14ac:dyDescent="0.25">
      <c r="A125" s="67"/>
      <c r="B125" s="81"/>
      <c r="C125" s="66"/>
      <c r="D125" s="66"/>
      <c r="E125" s="129"/>
      <c r="F125" s="62"/>
      <c r="G125" s="21"/>
      <c r="H125" s="21"/>
      <c r="I125" s="21"/>
      <c r="J125" s="129"/>
      <c r="K125" s="129"/>
      <c r="L125" s="129"/>
    </row>
    <row r="126" spans="1:12" x14ac:dyDescent="0.25">
      <c r="A126" s="67"/>
      <c r="B126" s="181" t="s">
        <v>253</v>
      </c>
      <c r="C126" s="182">
        <f>SUM(C127:C129)</f>
        <v>0</v>
      </c>
      <c r="D126" s="182">
        <f>SUM(D127:D129)</f>
        <v>0</v>
      </c>
      <c r="E126" s="183"/>
      <c r="F126" s="184"/>
      <c r="G126" s="182">
        <f t="shared" ref="G126:L126" si="25">SUM(G127:G129)</f>
        <v>0</v>
      </c>
      <c r="H126" s="182">
        <f t="shared" si="25"/>
        <v>0</v>
      </c>
      <c r="I126" s="182">
        <f t="shared" si="25"/>
        <v>0</v>
      </c>
      <c r="J126" s="184">
        <f t="shared" si="25"/>
        <v>0</v>
      </c>
      <c r="K126" s="184">
        <f t="shared" si="25"/>
        <v>0</v>
      </c>
      <c r="L126" s="185">
        <f t="shared" si="25"/>
        <v>0</v>
      </c>
    </row>
    <row r="127" spans="1:12" x14ac:dyDescent="0.25">
      <c r="A127" s="67"/>
      <c r="B127" s="81"/>
      <c r="C127" s="66"/>
      <c r="D127" s="66"/>
      <c r="E127" s="129"/>
      <c r="F127" s="62"/>
      <c r="G127" s="21"/>
      <c r="H127" s="21"/>
      <c r="I127" s="21"/>
      <c r="J127" s="129"/>
      <c r="K127" s="129"/>
      <c r="L127" s="129"/>
    </row>
    <row r="128" spans="1:12" x14ac:dyDescent="0.25">
      <c r="A128" s="67"/>
      <c r="B128" s="81"/>
      <c r="C128" s="66"/>
      <c r="D128" s="66"/>
      <c r="E128" s="129"/>
      <c r="F128" s="62"/>
      <c r="G128" s="21"/>
      <c r="H128" s="21"/>
      <c r="I128" s="21"/>
      <c r="J128" s="129"/>
      <c r="K128" s="129"/>
      <c r="L128" s="129"/>
    </row>
    <row r="129" spans="1:12" x14ac:dyDescent="0.25">
      <c r="A129" s="67"/>
      <c r="B129" s="81"/>
      <c r="C129" s="66"/>
      <c r="D129" s="66"/>
      <c r="E129" s="130"/>
      <c r="F129" s="62"/>
      <c r="G129" s="21"/>
      <c r="H129" s="21"/>
      <c r="I129" s="21"/>
      <c r="J129" s="129"/>
      <c r="K129" s="129"/>
      <c r="L129" s="129"/>
    </row>
    <row r="130" spans="1:12" ht="19.5" x14ac:dyDescent="0.35">
      <c r="A130" s="330" t="s">
        <v>199</v>
      </c>
      <c r="B130" s="330"/>
      <c r="C130" s="330"/>
      <c r="D130" s="330"/>
      <c r="E130" s="330"/>
      <c r="F130" s="330"/>
      <c r="G130" s="330"/>
      <c r="H130" s="330"/>
      <c r="I130" s="330"/>
      <c r="J130" s="330"/>
      <c r="K130" s="132"/>
      <c r="L130" s="175"/>
    </row>
    <row r="131" spans="1:12" x14ac:dyDescent="0.3">
      <c r="K131" s="145"/>
      <c r="L131" s="176"/>
    </row>
    <row r="132" spans="1:12" x14ac:dyDescent="0.3">
      <c r="K132" s="145"/>
      <c r="L132" s="176"/>
    </row>
    <row r="133" spans="1:12" x14ac:dyDescent="0.3">
      <c r="K133" s="145"/>
      <c r="L133" s="176"/>
    </row>
    <row r="134" spans="1:12" x14ac:dyDescent="0.3">
      <c r="K134" s="145"/>
      <c r="L134" s="176"/>
    </row>
    <row r="135" spans="1:12" x14ac:dyDescent="0.3">
      <c r="K135" s="145"/>
      <c r="L135" s="176"/>
    </row>
    <row r="136" spans="1:12" x14ac:dyDescent="0.3">
      <c r="K136" s="145"/>
      <c r="L136" s="176"/>
    </row>
    <row r="137" spans="1:12" x14ac:dyDescent="0.3">
      <c r="K137" s="145"/>
      <c r="L137" s="176"/>
    </row>
    <row r="138" spans="1:12" x14ac:dyDescent="0.3">
      <c r="K138" s="145"/>
      <c r="L138" s="176"/>
    </row>
    <row r="139" spans="1:12" x14ac:dyDescent="0.3">
      <c r="K139" s="145"/>
      <c r="L139" s="176"/>
    </row>
    <row r="140" spans="1:12" x14ac:dyDescent="0.25">
      <c r="A140"/>
      <c r="B140"/>
      <c r="C140"/>
      <c r="D140"/>
      <c r="E140"/>
      <c r="F140"/>
      <c r="G140"/>
      <c r="H140"/>
      <c r="I140"/>
      <c r="J140"/>
      <c r="K140" s="145"/>
      <c r="L140" s="176"/>
    </row>
    <row r="141" spans="1:12" x14ac:dyDescent="0.25">
      <c r="A141"/>
      <c r="B141"/>
      <c r="C141"/>
      <c r="D141"/>
      <c r="E141"/>
      <c r="F141"/>
      <c r="G141"/>
      <c r="H141"/>
      <c r="I141"/>
      <c r="J141"/>
      <c r="K141" s="132"/>
      <c r="L141" s="175"/>
    </row>
    <row r="142" spans="1:12" x14ac:dyDescent="0.25">
      <c r="A142"/>
      <c r="B142"/>
      <c r="C142"/>
      <c r="D142"/>
      <c r="E142"/>
      <c r="F142"/>
      <c r="G142"/>
      <c r="H142"/>
      <c r="I142"/>
      <c r="J142"/>
      <c r="K142" s="130"/>
      <c r="L142" s="177"/>
    </row>
    <row r="143" spans="1:12" x14ac:dyDescent="0.25">
      <c r="A143"/>
      <c r="B143"/>
      <c r="C143"/>
      <c r="D143"/>
      <c r="E143"/>
      <c r="F143"/>
      <c r="G143"/>
      <c r="H143"/>
      <c r="I143"/>
      <c r="J143"/>
      <c r="K143" s="130"/>
      <c r="L143" s="177"/>
    </row>
    <row r="144" spans="1:12" x14ac:dyDescent="0.25">
      <c r="A144"/>
      <c r="B144"/>
      <c r="C144"/>
      <c r="D144"/>
      <c r="E144"/>
      <c r="F144"/>
      <c r="G144"/>
      <c r="H144"/>
      <c r="I144"/>
      <c r="J144"/>
      <c r="K144" s="130"/>
      <c r="L144" s="177"/>
    </row>
    <row r="145" spans="1:12" x14ac:dyDescent="0.25">
      <c r="A145"/>
      <c r="B145"/>
      <c r="C145"/>
      <c r="D145"/>
      <c r="E145"/>
      <c r="F145"/>
      <c r="G145"/>
      <c r="H145"/>
      <c r="I145"/>
      <c r="J145"/>
      <c r="K145" s="130"/>
      <c r="L145" s="177"/>
    </row>
    <row r="146" spans="1:12" x14ac:dyDescent="0.25">
      <c r="A146"/>
      <c r="B146"/>
      <c r="C146"/>
      <c r="D146"/>
      <c r="E146"/>
      <c r="F146"/>
      <c r="G146"/>
      <c r="H146"/>
      <c r="I146"/>
      <c r="J146"/>
      <c r="K146" s="130"/>
      <c r="L146" s="177"/>
    </row>
    <row r="147" spans="1:12" x14ac:dyDescent="0.25">
      <c r="A147"/>
      <c r="B147"/>
      <c r="C147"/>
      <c r="D147"/>
      <c r="E147"/>
      <c r="F147"/>
      <c r="G147"/>
      <c r="H147"/>
      <c r="I147"/>
      <c r="J147"/>
      <c r="K147" s="130"/>
      <c r="L147" s="177"/>
    </row>
    <row r="148" spans="1:12" x14ac:dyDescent="0.25">
      <c r="A148"/>
      <c r="B148"/>
      <c r="C148"/>
      <c r="D148"/>
      <c r="E148"/>
      <c r="F148"/>
      <c r="G148"/>
      <c r="H148"/>
      <c r="I148"/>
      <c r="J148"/>
      <c r="K148" s="130"/>
      <c r="L148" s="177"/>
    </row>
    <row r="149" spans="1:12" x14ac:dyDescent="0.25">
      <c r="A149"/>
      <c r="B149"/>
      <c r="C149"/>
      <c r="D149"/>
      <c r="E149"/>
      <c r="F149"/>
      <c r="G149"/>
      <c r="H149"/>
      <c r="I149"/>
      <c r="J149"/>
      <c r="K149" s="130"/>
      <c r="L149" s="177"/>
    </row>
    <row r="150" spans="1:12" x14ac:dyDescent="0.25">
      <c r="A150"/>
      <c r="B150"/>
      <c r="C150"/>
      <c r="D150"/>
      <c r="E150"/>
      <c r="F150"/>
      <c r="G150"/>
      <c r="H150"/>
      <c r="I150"/>
      <c r="J150"/>
      <c r="K150" s="130"/>
      <c r="L150" s="177"/>
    </row>
    <row r="151" spans="1:12" x14ac:dyDescent="0.25">
      <c r="A151"/>
      <c r="B151"/>
      <c r="C151"/>
      <c r="D151"/>
      <c r="E151"/>
      <c r="F151"/>
      <c r="G151"/>
      <c r="H151"/>
      <c r="I151"/>
      <c r="J151"/>
      <c r="K151" s="130"/>
      <c r="L151" s="177"/>
    </row>
    <row r="152" spans="1:12" x14ac:dyDescent="0.25">
      <c r="A152"/>
      <c r="B152"/>
      <c r="C152"/>
      <c r="D152"/>
      <c r="E152"/>
      <c r="F152"/>
      <c r="G152"/>
      <c r="H152"/>
      <c r="I152"/>
      <c r="J152"/>
      <c r="K152" s="132"/>
      <c r="L152" s="175"/>
    </row>
    <row r="153" spans="1:12" x14ac:dyDescent="0.25">
      <c r="A153"/>
      <c r="B153"/>
      <c r="C153"/>
      <c r="D153"/>
      <c r="E153"/>
      <c r="F153"/>
      <c r="G153"/>
      <c r="H153"/>
      <c r="I153"/>
      <c r="J153"/>
      <c r="K153" s="130"/>
      <c r="L153" s="177"/>
    </row>
    <row r="154" spans="1:12" x14ac:dyDescent="0.25">
      <c r="A154"/>
      <c r="B154"/>
      <c r="C154"/>
      <c r="D154"/>
      <c r="E154"/>
      <c r="F154"/>
      <c r="G154"/>
      <c r="H154"/>
      <c r="I154"/>
      <c r="J154"/>
      <c r="K154" s="130"/>
      <c r="L154" s="177"/>
    </row>
    <row r="155" spans="1:12" x14ac:dyDescent="0.25">
      <c r="A155"/>
      <c r="B155"/>
      <c r="C155"/>
      <c r="D155"/>
      <c r="E155"/>
      <c r="F155"/>
      <c r="G155"/>
      <c r="H155"/>
      <c r="I155"/>
      <c r="J155"/>
      <c r="K155" s="130"/>
      <c r="L155" s="177"/>
    </row>
    <row r="156" spans="1:12" x14ac:dyDescent="0.25">
      <c r="A156"/>
      <c r="B156"/>
      <c r="C156"/>
      <c r="D156"/>
      <c r="E156"/>
      <c r="F156"/>
      <c r="G156"/>
      <c r="H156"/>
      <c r="I156"/>
      <c r="J156"/>
      <c r="K156" s="130"/>
      <c r="L156" s="177"/>
    </row>
    <row r="157" spans="1:12" x14ac:dyDescent="0.25">
      <c r="A157"/>
      <c r="B157"/>
      <c r="C157"/>
      <c r="D157"/>
      <c r="E157"/>
      <c r="F157"/>
      <c r="G157"/>
      <c r="H157"/>
      <c r="I157"/>
      <c r="J157"/>
      <c r="K157" s="130"/>
      <c r="L157" s="177"/>
    </row>
    <row r="158" spans="1:12" x14ac:dyDescent="0.25">
      <c r="A158"/>
      <c r="B158"/>
      <c r="C158"/>
      <c r="D158"/>
      <c r="E158"/>
      <c r="F158"/>
      <c r="G158"/>
      <c r="H158"/>
      <c r="I158"/>
      <c r="J158"/>
      <c r="K158" s="130"/>
      <c r="L158" s="177"/>
    </row>
    <row r="159" spans="1:12" x14ac:dyDescent="0.25">
      <c r="A159"/>
      <c r="B159"/>
      <c r="C159"/>
      <c r="D159"/>
      <c r="E159"/>
      <c r="F159"/>
      <c r="G159"/>
      <c r="H159"/>
      <c r="I159"/>
      <c r="J159"/>
      <c r="K159" s="130"/>
      <c r="L159" s="177"/>
    </row>
    <row r="160" spans="1:12" x14ac:dyDescent="0.25">
      <c r="A160"/>
      <c r="B160"/>
      <c r="C160"/>
      <c r="D160"/>
      <c r="E160"/>
      <c r="F160"/>
      <c r="G160"/>
      <c r="H160"/>
      <c r="I160"/>
      <c r="J160"/>
      <c r="K160" s="130"/>
      <c r="L160" s="177"/>
    </row>
    <row r="161" spans="1:12" x14ac:dyDescent="0.25">
      <c r="A161"/>
      <c r="B161"/>
      <c r="C161"/>
      <c r="D161"/>
      <c r="E161"/>
      <c r="F161"/>
      <c r="G161"/>
      <c r="H161"/>
      <c r="I161"/>
      <c r="J161"/>
      <c r="K161" s="130"/>
      <c r="L161" s="177"/>
    </row>
    <row r="162" spans="1:12" x14ac:dyDescent="0.25">
      <c r="A162"/>
      <c r="B162"/>
      <c r="C162"/>
      <c r="D162"/>
      <c r="E162"/>
      <c r="F162"/>
      <c r="G162"/>
      <c r="H162"/>
      <c r="I162"/>
      <c r="J162"/>
      <c r="K162" s="130"/>
      <c r="L162" s="177"/>
    </row>
    <row r="163" spans="1:12" x14ac:dyDescent="0.25">
      <c r="A163"/>
      <c r="B163"/>
      <c r="C163"/>
      <c r="D163"/>
      <c r="E163"/>
      <c r="F163"/>
      <c r="G163"/>
      <c r="H163"/>
      <c r="I163"/>
      <c r="J163"/>
      <c r="K163" s="132"/>
      <c r="L163" s="175"/>
    </row>
    <row r="164" spans="1:12" x14ac:dyDescent="0.25">
      <c r="A164"/>
      <c r="B164"/>
      <c r="C164"/>
      <c r="D164"/>
      <c r="E164"/>
      <c r="F164"/>
      <c r="G164"/>
      <c r="H164"/>
      <c r="I164"/>
      <c r="J164"/>
      <c r="K164" s="130"/>
      <c r="L164" s="177"/>
    </row>
    <row r="165" spans="1:12" x14ac:dyDescent="0.25">
      <c r="A165"/>
      <c r="B165"/>
      <c r="C165"/>
      <c r="D165"/>
      <c r="E165"/>
      <c r="F165"/>
      <c r="G165"/>
      <c r="H165"/>
      <c r="I165"/>
      <c r="J165"/>
      <c r="K165" s="130"/>
      <c r="L165" s="177"/>
    </row>
    <row r="166" spans="1:12" x14ac:dyDescent="0.25">
      <c r="A166"/>
      <c r="B166"/>
      <c r="C166"/>
      <c r="D166"/>
      <c r="E166"/>
      <c r="F166"/>
      <c r="G166"/>
      <c r="H166"/>
      <c r="I166"/>
      <c r="J166"/>
      <c r="K166" s="130"/>
      <c r="L166" s="177"/>
    </row>
    <row r="167" spans="1:12" x14ac:dyDescent="0.25">
      <c r="A167"/>
      <c r="B167"/>
      <c r="C167"/>
      <c r="D167"/>
      <c r="E167"/>
      <c r="F167"/>
      <c r="G167"/>
      <c r="H167"/>
      <c r="I167"/>
      <c r="J167"/>
      <c r="K167" s="130"/>
      <c r="L167" s="177"/>
    </row>
    <row r="168" spans="1:12" x14ac:dyDescent="0.25">
      <c r="A168"/>
      <c r="B168"/>
      <c r="C168"/>
      <c r="D168"/>
      <c r="E168"/>
      <c r="F168"/>
      <c r="G168"/>
      <c r="H168"/>
      <c r="I168"/>
      <c r="J168"/>
      <c r="K168" s="130"/>
      <c r="L168" s="177"/>
    </row>
    <row r="169" spans="1:12" x14ac:dyDescent="0.25">
      <c r="A169"/>
      <c r="B169"/>
      <c r="C169"/>
      <c r="D169"/>
      <c r="E169"/>
      <c r="F169"/>
      <c r="G169"/>
      <c r="H169"/>
      <c r="I169"/>
      <c r="J169"/>
      <c r="K169" s="130"/>
      <c r="L169" s="177"/>
    </row>
    <row r="170" spans="1:12" x14ac:dyDescent="0.25">
      <c r="A170"/>
      <c r="B170"/>
      <c r="C170"/>
      <c r="D170"/>
      <c r="E170"/>
      <c r="F170"/>
      <c r="G170"/>
      <c r="H170"/>
      <c r="I170"/>
      <c r="J170"/>
      <c r="K170" s="130"/>
      <c r="L170" s="177"/>
    </row>
    <row r="171" spans="1:12" x14ac:dyDescent="0.25">
      <c r="A171"/>
      <c r="B171"/>
      <c r="C171"/>
      <c r="D171"/>
      <c r="E171"/>
      <c r="F171"/>
      <c r="G171"/>
      <c r="H171"/>
      <c r="I171"/>
      <c r="J171"/>
      <c r="K171" s="130"/>
      <c r="L171" s="177"/>
    </row>
    <row r="172" spans="1:12" x14ac:dyDescent="0.25">
      <c r="A172"/>
      <c r="B172"/>
      <c r="C172"/>
      <c r="D172"/>
      <c r="E172"/>
      <c r="F172"/>
      <c r="G172"/>
      <c r="H172"/>
      <c r="I172"/>
      <c r="J172"/>
      <c r="K172" s="130"/>
      <c r="L172" s="177"/>
    </row>
    <row r="173" spans="1:12" x14ac:dyDescent="0.25">
      <c r="A173"/>
      <c r="B173"/>
      <c r="C173"/>
      <c r="D173"/>
      <c r="E173"/>
      <c r="F173"/>
      <c r="G173"/>
      <c r="H173"/>
      <c r="I173"/>
      <c r="J173"/>
      <c r="K173" s="130"/>
      <c r="L173" s="177"/>
    </row>
    <row r="174" spans="1:12" x14ac:dyDescent="0.25">
      <c r="A174"/>
      <c r="B174"/>
      <c r="C174"/>
      <c r="D174"/>
      <c r="E174"/>
      <c r="F174"/>
      <c r="G174"/>
      <c r="H174"/>
      <c r="I174"/>
      <c r="J174"/>
      <c r="K174" s="132"/>
      <c r="L174" s="175"/>
    </row>
    <row r="175" spans="1:12" x14ac:dyDescent="0.25">
      <c r="A175"/>
      <c r="B175"/>
      <c r="C175"/>
      <c r="D175"/>
      <c r="E175"/>
      <c r="F175"/>
      <c r="G175"/>
      <c r="H175"/>
      <c r="I175"/>
      <c r="J175"/>
      <c r="K175" s="130"/>
      <c r="L175" s="177"/>
    </row>
    <row r="176" spans="1:12" x14ac:dyDescent="0.25">
      <c r="A176"/>
      <c r="B176"/>
      <c r="C176"/>
      <c r="D176"/>
      <c r="E176"/>
      <c r="F176"/>
      <c r="G176"/>
      <c r="H176"/>
      <c r="I176"/>
      <c r="J176"/>
      <c r="K176" s="130"/>
      <c r="L176" s="177"/>
    </row>
    <row r="177" spans="1:12" x14ac:dyDescent="0.25">
      <c r="A177"/>
      <c r="B177"/>
      <c r="C177"/>
      <c r="D177"/>
      <c r="E177"/>
      <c r="F177"/>
      <c r="G177"/>
      <c r="H177"/>
      <c r="I177"/>
      <c r="J177"/>
      <c r="K177" s="130"/>
      <c r="L177" s="177"/>
    </row>
    <row r="178" spans="1:12" x14ac:dyDescent="0.25">
      <c r="A178"/>
      <c r="B178"/>
      <c r="C178"/>
      <c r="D178"/>
      <c r="E178"/>
      <c r="F178"/>
      <c r="G178"/>
      <c r="H178"/>
      <c r="I178"/>
      <c r="J178"/>
      <c r="K178" s="130"/>
      <c r="L178" s="177"/>
    </row>
    <row r="179" spans="1:12" x14ac:dyDescent="0.25">
      <c r="A179"/>
      <c r="B179"/>
      <c r="C179"/>
      <c r="D179"/>
      <c r="E179"/>
      <c r="F179"/>
      <c r="G179"/>
      <c r="H179"/>
      <c r="I179"/>
      <c r="J179"/>
      <c r="K179" s="130"/>
      <c r="L179" s="177"/>
    </row>
    <row r="180" spans="1:12" x14ac:dyDescent="0.25">
      <c r="A180"/>
      <c r="B180"/>
      <c r="C180"/>
      <c r="D180"/>
      <c r="E180"/>
      <c r="F180"/>
      <c r="G180"/>
      <c r="H180"/>
      <c r="I180"/>
      <c r="J180"/>
      <c r="K180" s="130"/>
      <c r="L180" s="177"/>
    </row>
    <row r="181" spans="1:12" x14ac:dyDescent="0.25">
      <c r="A181"/>
      <c r="B181"/>
      <c r="C181"/>
      <c r="D181"/>
      <c r="E181"/>
      <c r="F181"/>
      <c r="G181"/>
      <c r="H181"/>
      <c r="I181"/>
      <c r="J181"/>
      <c r="K181" s="130"/>
      <c r="L181" s="177"/>
    </row>
    <row r="182" spans="1:12" x14ac:dyDescent="0.25">
      <c r="A182"/>
      <c r="B182"/>
      <c r="C182"/>
      <c r="D182"/>
      <c r="E182"/>
      <c r="F182"/>
      <c r="G182"/>
      <c r="H182"/>
      <c r="I182"/>
      <c r="J182"/>
      <c r="K182" s="130"/>
      <c r="L182" s="177"/>
    </row>
    <row r="183" spans="1:12" x14ac:dyDescent="0.25">
      <c r="A183"/>
      <c r="B183"/>
      <c r="C183"/>
      <c r="D183"/>
      <c r="E183"/>
      <c r="F183"/>
      <c r="G183"/>
      <c r="H183"/>
      <c r="I183"/>
      <c r="J183"/>
      <c r="K183" s="130"/>
      <c r="L183" s="177"/>
    </row>
    <row r="184" spans="1:12" x14ac:dyDescent="0.25">
      <c r="A184"/>
      <c r="B184"/>
      <c r="C184"/>
      <c r="D184"/>
      <c r="E184"/>
      <c r="F184"/>
      <c r="G184"/>
      <c r="H184"/>
      <c r="I184"/>
      <c r="J184"/>
      <c r="K184" s="130"/>
      <c r="L184" s="177"/>
    </row>
    <row r="185" spans="1:12" x14ac:dyDescent="0.25">
      <c r="A185"/>
      <c r="B185"/>
      <c r="C185"/>
      <c r="D185"/>
      <c r="E185"/>
      <c r="F185"/>
      <c r="G185"/>
      <c r="H185"/>
      <c r="I185"/>
      <c r="J185"/>
      <c r="K185" s="132"/>
      <c r="L185" s="175"/>
    </row>
    <row r="186" spans="1:12" x14ac:dyDescent="0.25">
      <c r="A186"/>
      <c r="B186"/>
      <c r="C186"/>
      <c r="D186"/>
      <c r="E186"/>
      <c r="F186"/>
      <c r="G186"/>
      <c r="H186"/>
      <c r="I186"/>
      <c r="J186"/>
      <c r="K186" s="130"/>
      <c r="L186" s="177"/>
    </row>
    <row r="187" spans="1:12" x14ac:dyDescent="0.25">
      <c r="A187"/>
      <c r="B187"/>
      <c r="C187"/>
      <c r="D187"/>
      <c r="E187"/>
      <c r="F187"/>
      <c r="G187"/>
      <c r="H187"/>
      <c r="I187"/>
      <c r="J187"/>
      <c r="K187" s="130"/>
      <c r="L187" s="177"/>
    </row>
  </sheetData>
  <sheetProtection password="DF93" sheet="1" objects="1" scenarios="1" sort="0" autoFilter="0" pivotTables="0"/>
  <mergeCells count="11">
    <mergeCell ref="K2:K3"/>
    <mergeCell ref="G2:I2"/>
    <mergeCell ref="L2:L3"/>
    <mergeCell ref="A130:J130"/>
    <mergeCell ref="A1:J1"/>
    <mergeCell ref="A2:A3"/>
    <mergeCell ref="B2:B3"/>
    <mergeCell ref="E2:E3"/>
    <mergeCell ref="F2:F3"/>
    <mergeCell ref="C2:D2"/>
    <mergeCell ref="J2:J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view="pageBreakPreview" zoomScaleNormal="100" zoomScaleSheetLayoutView="100" workbookViewId="0">
      <selection activeCell="G12" sqref="G12"/>
    </sheetView>
  </sheetViews>
  <sheetFormatPr defaultRowHeight="15" x14ac:dyDescent="0.25"/>
  <cols>
    <col min="1" max="1" width="23" customWidth="1"/>
    <col min="2" max="2" width="12.28515625" customWidth="1"/>
    <col min="3" max="3" width="10.7109375" customWidth="1"/>
    <col min="4" max="4" width="21.5703125" customWidth="1"/>
    <col min="5" max="5" width="18" customWidth="1"/>
    <col min="6" max="6" width="21.5703125" customWidth="1"/>
    <col min="7" max="7" width="24.140625" customWidth="1"/>
  </cols>
  <sheetData>
    <row r="1" spans="1:7" ht="18.75" x14ac:dyDescent="0.25">
      <c r="A1" s="290" t="s">
        <v>106</v>
      </c>
      <c r="B1" s="290"/>
      <c r="C1" s="290"/>
      <c r="D1" s="290"/>
      <c r="E1" s="290"/>
      <c r="F1" s="290"/>
      <c r="G1" s="290"/>
    </row>
    <row r="2" spans="1:7" ht="54.75" customHeight="1" x14ac:dyDescent="0.25">
      <c r="A2" s="297" t="s">
        <v>107</v>
      </c>
      <c r="B2" s="327" t="s">
        <v>108</v>
      </c>
      <c r="C2" s="329"/>
      <c r="D2" s="297" t="s">
        <v>111</v>
      </c>
      <c r="E2" s="297" t="s">
        <v>112</v>
      </c>
      <c r="F2" s="297" t="s">
        <v>113</v>
      </c>
      <c r="G2" s="307" t="s">
        <v>114</v>
      </c>
    </row>
    <row r="3" spans="1:7" ht="21" customHeight="1" x14ac:dyDescent="0.25">
      <c r="A3" s="299"/>
      <c r="B3" s="56" t="s">
        <v>59</v>
      </c>
      <c r="C3" s="56" t="s">
        <v>90</v>
      </c>
      <c r="D3" s="299"/>
      <c r="E3" s="299"/>
      <c r="F3" s="299"/>
      <c r="G3" s="307"/>
    </row>
    <row r="4" spans="1:7" ht="41.25" customHeight="1" x14ac:dyDescent="0.25">
      <c r="A4" s="57" t="s">
        <v>109</v>
      </c>
      <c r="B4" s="60">
        <v>0</v>
      </c>
      <c r="C4" s="60">
        <v>0</v>
      </c>
      <c r="D4" s="88"/>
      <c r="E4" s="102"/>
      <c r="F4" s="61"/>
      <c r="G4" s="81"/>
    </row>
    <row r="5" spans="1:7" ht="62.25" customHeight="1" x14ac:dyDescent="0.25">
      <c r="A5" s="59" t="s">
        <v>110</v>
      </c>
      <c r="B5" s="60"/>
      <c r="C5" s="60"/>
      <c r="D5" s="88"/>
      <c r="E5" s="61"/>
      <c r="F5" s="61"/>
      <c r="G5" s="81"/>
    </row>
  </sheetData>
  <sheetProtection password="DF93" sheet="1" objects="1" scenarios="1"/>
  <mergeCells count="7">
    <mergeCell ref="A1:G1"/>
    <mergeCell ref="A2:A3"/>
    <mergeCell ref="B2:C2"/>
    <mergeCell ref="D2:D3"/>
    <mergeCell ref="G2:G3"/>
    <mergeCell ref="E2:E3"/>
    <mergeCell ref="F2:F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zoomScaleNormal="100" zoomScaleSheetLayoutView="100" workbookViewId="0">
      <selection activeCell="B5" sqref="B5"/>
    </sheetView>
  </sheetViews>
  <sheetFormatPr defaultRowHeight="15" x14ac:dyDescent="0.2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 x14ac:dyDescent="0.25">
      <c r="A1" s="336" t="s">
        <v>115</v>
      </c>
      <c r="B1" s="336"/>
      <c r="C1" s="336"/>
      <c r="D1" s="336"/>
      <c r="E1" s="336"/>
      <c r="F1" s="336"/>
      <c r="G1" s="336"/>
      <c r="H1" s="336"/>
      <c r="I1" s="336"/>
    </row>
    <row r="2" spans="1:9" s="5" customFormat="1" ht="38.25" customHeight="1" x14ac:dyDescent="0.25">
      <c r="A2" s="334" t="s">
        <v>62</v>
      </c>
      <c r="B2" s="334" t="s">
        <v>116</v>
      </c>
      <c r="C2" s="335" t="s">
        <v>117</v>
      </c>
      <c r="D2" s="335"/>
      <c r="E2" s="334" t="s">
        <v>118</v>
      </c>
      <c r="F2" s="334" t="s">
        <v>95</v>
      </c>
      <c r="G2" s="334" t="s">
        <v>120</v>
      </c>
      <c r="H2" s="334"/>
      <c r="I2" s="334" t="s">
        <v>122</v>
      </c>
    </row>
    <row r="3" spans="1:9" s="5" customFormat="1" ht="55.5" customHeight="1" x14ac:dyDescent="0.25">
      <c r="A3" s="334"/>
      <c r="B3" s="334"/>
      <c r="C3" s="19" t="s">
        <v>59</v>
      </c>
      <c r="D3" s="19" t="s">
        <v>90</v>
      </c>
      <c r="E3" s="334"/>
      <c r="F3" s="334"/>
      <c r="G3" s="7" t="s">
        <v>119</v>
      </c>
      <c r="H3" s="7" t="s">
        <v>121</v>
      </c>
      <c r="I3" s="334"/>
    </row>
    <row r="4" spans="1:9" ht="56.25" x14ac:dyDescent="0.25">
      <c r="A4" s="62">
        <v>1</v>
      </c>
      <c r="B4" s="81" t="s">
        <v>365</v>
      </c>
      <c r="C4" s="66"/>
      <c r="D4" s="66">
        <v>1</v>
      </c>
      <c r="E4" s="103" t="s">
        <v>368</v>
      </c>
      <c r="F4" s="81" t="s">
        <v>369</v>
      </c>
      <c r="G4" s="21">
        <v>56</v>
      </c>
      <c r="H4" s="21"/>
      <c r="I4" s="259" t="s">
        <v>370</v>
      </c>
    </row>
    <row r="5" spans="1:9" ht="93.75" x14ac:dyDescent="0.25">
      <c r="A5" s="62">
        <v>2</v>
      </c>
      <c r="B5" s="81" t="s">
        <v>372</v>
      </c>
      <c r="C5" s="66"/>
      <c r="D5" s="66">
        <v>1</v>
      </c>
      <c r="E5" s="62" t="s">
        <v>366</v>
      </c>
      <c r="F5" s="81" t="s">
        <v>367</v>
      </c>
      <c r="G5" s="21">
        <v>21</v>
      </c>
      <c r="H5" s="21"/>
      <c r="I5" s="62" t="s">
        <v>371</v>
      </c>
    </row>
    <row r="6" spans="1:9" ht="18.75" x14ac:dyDescent="0.25">
      <c r="A6" s="62">
        <v>3</v>
      </c>
      <c r="B6" s="81"/>
      <c r="C6" s="66"/>
      <c r="D6" s="66"/>
      <c r="E6" s="62"/>
      <c r="F6" s="81"/>
      <c r="G6" s="21"/>
      <c r="H6" s="21"/>
      <c r="I6" s="62"/>
    </row>
    <row r="7" spans="1:9" ht="18.75" x14ac:dyDescent="0.25">
      <c r="A7" s="62">
        <v>4</v>
      </c>
      <c r="B7" s="81"/>
      <c r="C7" s="66"/>
      <c r="D7" s="66"/>
      <c r="E7" s="62"/>
      <c r="F7" s="81"/>
      <c r="G7" s="21"/>
      <c r="H7" s="21"/>
      <c r="I7" s="62"/>
    </row>
    <row r="8" spans="1:9" ht="18.75" x14ac:dyDescent="0.25">
      <c r="A8" s="62">
        <v>5</v>
      </c>
      <c r="B8" s="81"/>
      <c r="C8" s="66"/>
      <c r="D8" s="66"/>
      <c r="E8" s="62"/>
      <c r="F8" s="81"/>
      <c r="G8" s="21"/>
      <c r="H8" s="21"/>
      <c r="I8" s="62"/>
    </row>
    <row r="9" spans="1:9" ht="18.75" x14ac:dyDescent="0.25">
      <c r="A9" s="62">
        <v>6</v>
      </c>
      <c r="B9" s="81"/>
      <c r="C9" s="66"/>
      <c r="D9" s="66"/>
      <c r="E9" s="62"/>
      <c r="F9" s="81"/>
      <c r="G9" s="21"/>
      <c r="H9" s="21"/>
      <c r="I9" s="62"/>
    </row>
    <row r="10" spans="1:9" ht="18.75" x14ac:dyDescent="0.25">
      <c r="A10" s="62">
        <v>7</v>
      </c>
      <c r="B10" s="81"/>
      <c r="C10" s="66"/>
      <c r="D10" s="66"/>
      <c r="E10" s="62"/>
      <c r="F10" s="81"/>
      <c r="G10" s="21"/>
      <c r="H10" s="21"/>
      <c r="I10" s="62"/>
    </row>
    <row r="11" spans="1:9" ht="18.75" x14ac:dyDescent="0.25">
      <c r="A11" s="130">
        <v>8</v>
      </c>
      <c r="B11" s="81"/>
      <c r="C11" s="66"/>
      <c r="D11" s="66"/>
      <c r="E11" s="62"/>
      <c r="F11" s="81"/>
      <c r="G11" s="21"/>
      <c r="H11" s="21"/>
      <c r="I11" s="62"/>
    </row>
    <row r="12" spans="1:9" ht="18.75" x14ac:dyDescent="0.25">
      <c r="A12" s="130">
        <v>9</v>
      </c>
      <c r="B12" s="81"/>
      <c r="C12" s="66"/>
      <c r="D12" s="66"/>
      <c r="E12" s="62"/>
      <c r="F12" s="81"/>
      <c r="G12" s="21"/>
      <c r="H12" s="21"/>
      <c r="I12" s="62"/>
    </row>
    <row r="13" spans="1:9" ht="18.75" x14ac:dyDescent="0.25">
      <c r="A13" s="130">
        <v>10</v>
      </c>
      <c r="B13" s="81"/>
      <c r="C13" s="66"/>
      <c r="D13" s="66"/>
      <c r="E13" s="62"/>
      <c r="F13" s="81"/>
      <c r="G13" s="21"/>
      <c r="H13" s="21"/>
      <c r="I13" s="62"/>
    </row>
    <row r="14" spans="1:9" ht="18.75" x14ac:dyDescent="0.25">
      <c r="A14" s="130">
        <v>11</v>
      </c>
      <c r="B14" s="81"/>
      <c r="C14" s="66"/>
      <c r="D14" s="66"/>
      <c r="E14" s="62"/>
      <c r="F14" s="81"/>
      <c r="G14" s="21"/>
      <c r="H14" s="21"/>
      <c r="I14" s="62"/>
    </row>
    <row r="15" spans="1:9" ht="18.75" x14ac:dyDescent="0.25">
      <c r="A15" s="130">
        <v>12</v>
      </c>
      <c r="B15" s="81"/>
      <c r="C15" s="66"/>
      <c r="D15" s="66"/>
      <c r="E15" s="62"/>
      <c r="F15" s="81"/>
      <c r="G15" s="21"/>
      <c r="H15" s="21"/>
      <c r="I15" s="62"/>
    </row>
    <row r="16" spans="1:9" ht="18.75" x14ac:dyDescent="0.25">
      <c r="A16" s="130">
        <v>13</v>
      </c>
      <c r="B16" s="81"/>
      <c r="C16" s="66"/>
      <c r="D16" s="66"/>
      <c r="E16" s="62"/>
      <c r="F16" s="81"/>
      <c r="G16" s="21"/>
      <c r="H16" s="21"/>
      <c r="I16" s="62"/>
    </row>
    <row r="17" spans="1:9" ht="18.75" x14ac:dyDescent="0.25">
      <c r="A17" s="130">
        <v>14</v>
      </c>
      <c r="B17" s="81"/>
      <c r="C17" s="66"/>
      <c r="D17" s="66"/>
      <c r="E17" s="62"/>
      <c r="F17" s="81"/>
      <c r="G17" s="21"/>
      <c r="H17" s="21"/>
      <c r="I17" s="62"/>
    </row>
    <row r="18" spans="1:9" ht="18.75" x14ac:dyDescent="0.25">
      <c r="A18" s="130">
        <v>15</v>
      </c>
      <c r="B18" s="81"/>
      <c r="C18" s="66"/>
      <c r="D18" s="66"/>
      <c r="E18" s="62"/>
      <c r="F18" s="81"/>
      <c r="G18" s="21"/>
      <c r="H18" s="21"/>
      <c r="I18" s="62"/>
    </row>
    <row r="19" spans="1:9" ht="18.75" x14ac:dyDescent="0.25">
      <c r="A19" s="130">
        <v>16</v>
      </c>
      <c r="B19" s="81"/>
      <c r="C19" s="21"/>
      <c r="D19" s="21"/>
      <c r="E19" s="62"/>
      <c r="F19" s="81"/>
      <c r="G19" s="21"/>
      <c r="H19" s="21"/>
      <c r="I19" s="62"/>
    </row>
    <row r="20" spans="1:9" ht="18.75" x14ac:dyDescent="0.25">
      <c r="A20" s="130">
        <v>17</v>
      </c>
      <c r="B20" s="81"/>
      <c r="C20" s="21"/>
      <c r="D20" s="21"/>
      <c r="E20" s="62"/>
      <c r="F20" s="81"/>
      <c r="G20" s="21"/>
      <c r="H20" s="21"/>
      <c r="I20" s="62"/>
    </row>
    <row r="21" spans="1:9" ht="18.75" x14ac:dyDescent="0.25">
      <c r="A21" s="130">
        <v>18</v>
      </c>
      <c r="B21" s="81"/>
      <c r="C21" s="21"/>
      <c r="D21" s="21"/>
      <c r="E21" s="62"/>
      <c r="F21" s="81"/>
      <c r="G21" s="21"/>
      <c r="H21" s="21"/>
      <c r="I21" s="62"/>
    </row>
    <row r="22" spans="1:9" ht="18.75" x14ac:dyDescent="0.25">
      <c r="A22" s="130">
        <v>19</v>
      </c>
      <c r="B22" s="81"/>
      <c r="C22" s="21"/>
      <c r="D22" s="21"/>
      <c r="E22" s="62"/>
      <c r="F22" s="81"/>
      <c r="G22" s="21"/>
      <c r="H22" s="21"/>
      <c r="I22" s="62"/>
    </row>
    <row r="23" spans="1:9" ht="18.75" x14ac:dyDescent="0.25">
      <c r="A23" s="130">
        <v>20</v>
      </c>
      <c r="B23" s="81"/>
      <c r="C23" s="21"/>
      <c r="D23" s="21"/>
      <c r="E23" s="62"/>
      <c r="F23" s="81"/>
      <c r="G23" s="21"/>
      <c r="H23" s="21"/>
      <c r="I23" s="62"/>
    </row>
    <row r="24" spans="1:9" ht="18.75" x14ac:dyDescent="0.25">
      <c r="A24" s="130">
        <v>21</v>
      </c>
      <c r="B24" s="81"/>
      <c r="C24" s="21"/>
      <c r="D24" s="21"/>
      <c r="E24" s="62"/>
      <c r="F24" s="81"/>
      <c r="G24" s="21"/>
      <c r="H24" s="21"/>
      <c r="I24" s="62"/>
    </row>
    <row r="25" spans="1:9" ht="18.75" x14ac:dyDescent="0.25">
      <c r="A25" s="130">
        <v>22</v>
      </c>
      <c r="B25" s="81"/>
      <c r="C25" s="21"/>
      <c r="D25" s="21"/>
      <c r="E25" s="62"/>
      <c r="F25" s="81"/>
      <c r="G25" s="21"/>
      <c r="H25" s="21"/>
      <c r="I25" s="62"/>
    </row>
    <row r="26" spans="1:9" ht="18.75" x14ac:dyDescent="0.25">
      <c r="A26" s="130">
        <v>23</v>
      </c>
      <c r="B26" s="81"/>
      <c r="C26" s="21"/>
      <c r="D26" s="21"/>
      <c r="E26" s="62"/>
      <c r="F26" s="81"/>
      <c r="G26" s="21"/>
      <c r="H26" s="21"/>
      <c r="I26" s="62"/>
    </row>
    <row r="27" spans="1:9" ht="18.75" x14ac:dyDescent="0.25">
      <c r="A27" s="130">
        <v>24</v>
      </c>
      <c r="B27" s="81"/>
      <c r="C27" s="21"/>
      <c r="D27" s="21"/>
      <c r="E27" s="62"/>
      <c r="F27" s="81"/>
      <c r="G27" s="21"/>
      <c r="H27" s="21"/>
      <c r="I27" s="62"/>
    </row>
    <row r="28" spans="1:9" ht="18.75" x14ac:dyDescent="0.25">
      <c r="A28" s="130">
        <v>25</v>
      </c>
      <c r="B28" s="81"/>
      <c r="C28" s="21"/>
      <c r="D28" s="21"/>
      <c r="E28" s="62"/>
      <c r="F28" s="81"/>
      <c r="G28" s="21"/>
      <c r="H28" s="21"/>
      <c r="I28" s="62"/>
    </row>
    <row r="29" spans="1:9" ht="18.75" x14ac:dyDescent="0.25">
      <c r="A29" s="130">
        <v>26</v>
      </c>
      <c r="B29" s="104"/>
      <c r="C29" s="23"/>
      <c r="D29" s="23"/>
      <c r="E29" s="54"/>
      <c r="F29" s="104"/>
      <c r="G29" s="54"/>
      <c r="H29" s="54"/>
      <c r="I29" s="54"/>
    </row>
    <row r="30" spans="1:9" ht="18.75" x14ac:dyDescent="0.25">
      <c r="A30" s="130">
        <v>27</v>
      </c>
      <c r="B30" s="104"/>
      <c r="C30" s="23"/>
      <c r="D30" s="23"/>
      <c r="E30" s="54"/>
      <c r="F30" s="104"/>
      <c r="G30" s="54"/>
      <c r="H30" s="54"/>
      <c r="I30" s="54"/>
    </row>
    <row r="31" spans="1:9" ht="18.75" x14ac:dyDescent="0.25">
      <c r="A31" s="130">
        <v>28</v>
      </c>
      <c r="B31" s="104"/>
      <c r="C31" s="23"/>
      <c r="D31" s="23"/>
      <c r="E31" s="54"/>
      <c r="F31" s="104"/>
      <c r="G31" s="54"/>
      <c r="H31" s="54"/>
      <c r="I31" s="54"/>
    </row>
    <row r="32" spans="1:9" ht="18.75" x14ac:dyDescent="0.25">
      <c r="A32" s="130">
        <v>29</v>
      </c>
      <c r="B32" s="104"/>
      <c r="C32" s="23"/>
      <c r="D32" s="23"/>
      <c r="E32" s="54"/>
      <c r="F32" s="104"/>
      <c r="G32" s="54"/>
      <c r="H32" s="54"/>
      <c r="I32" s="54"/>
    </row>
    <row r="33" spans="1:9" ht="18.75" x14ac:dyDescent="0.25">
      <c r="A33" s="130">
        <v>30</v>
      </c>
      <c r="B33" s="104"/>
      <c r="C33" s="23"/>
      <c r="D33" s="23"/>
      <c r="E33" s="54"/>
      <c r="F33" s="104"/>
      <c r="G33" s="54"/>
      <c r="H33" s="54"/>
      <c r="I33" s="54"/>
    </row>
    <row r="34" spans="1:9" ht="18.75" x14ac:dyDescent="0.25">
      <c r="A34" s="332" t="s">
        <v>91</v>
      </c>
      <c r="B34" s="333"/>
      <c r="C34" s="38">
        <f>SUM(C4:C33)</f>
        <v>0</v>
      </c>
      <c r="D34" s="38">
        <f>SUM(D4:D33)</f>
        <v>2</v>
      </c>
      <c r="E34" s="58"/>
      <c r="F34" s="58"/>
      <c r="G34" s="38">
        <f>SUM(G4:G33)</f>
        <v>77</v>
      </c>
      <c r="H34" s="38">
        <f>SUM(H4:H33)</f>
        <v>0</v>
      </c>
      <c r="I34" s="58"/>
    </row>
  </sheetData>
  <sheetProtection password="DF93" sheet="1" objects="1" scenarios="1" sort="0" autoFilter="0" pivotTables="0"/>
  <mergeCells count="9">
    <mergeCell ref="A34:B34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3"/>
  <sheetViews>
    <sheetView view="pageBreakPreview" topLeftCell="A10" zoomScaleNormal="100" zoomScaleSheetLayoutView="100" workbookViewId="0">
      <selection activeCell="K6" sqref="K6"/>
    </sheetView>
  </sheetViews>
  <sheetFormatPr defaultRowHeight="15" x14ac:dyDescent="0.25"/>
  <cols>
    <col min="1" max="1" width="21.140625" customWidth="1"/>
    <col min="2" max="2" width="8.140625" style="5" customWidth="1"/>
    <col min="3" max="3" width="7.7109375" style="5" customWidth="1"/>
    <col min="4" max="4" width="30.14062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7.570312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 x14ac:dyDescent="0.3">
      <c r="A1" s="2" t="s">
        <v>270</v>
      </c>
      <c r="B1" s="55"/>
      <c r="C1" s="55"/>
      <c r="D1" s="55"/>
      <c r="E1" s="55"/>
      <c r="F1" s="55"/>
      <c r="G1" s="55"/>
      <c r="H1" s="72"/>
      <c r="I1" s="72"/>
      <c r="J1" s="72"/>
      <c r="K1" s="72"/>
      <c r="L1" s="72"/>
      <c r="M1" s="72"/>
      <c r="N1" s="72"/>
    </row>
    <row r="2" spans="1:14" ht="18.75" x14ac:dyDescent="0.3">
      <c r="A2" s="2"/>
      <c r="B2" s="290"/>
      <c r="C2" s="290"/>
      <c r="D2" s="290"/>
      <c r="E2" s="290"/>
      <c r="F2" s="290"/>
      <c r="G2" s="290"/>
      <c r="H2" s="41"/>
      <c r="I2" s="72"/>
      <c r="J2" s="72"/>
      <c r="K2" s="41"/>
      <c r="L2" s="41"/>
      <c r="M2" s="41"/>
      <c r="N2" s="41"/>
    </row>
    <row r="3" spans="1:14" s="5" customFormat="1" ht="18.75" customHeight="1" x14ac:dyDescent="0.25">
      <c r="A3" s="307" t="s">
        <v>123</v>
      </c>
      <c r="B3" s="337" t="s">
        <v>117</v>
      </c>
      <c r="C3" s="337"/>
      <c r="D3" s="307" t="s">
        <v>125</v>
      </c>
      <c r="E3" s="338" t="s">
        <v>126</v>
      </c>
      <c r="F3" s="307" t="s">
        <v>127</v>
      </c>
      <c r="G3" s="307" t="s">
        <v>128</v>
      </c>
      <c r="H3" s="307" t="s">
        <v>123</v>
      </c>
      <c r="I3" s="337" t="s">
        <v>117</v>
      </c>
      <c r="J3" s="337"/>
      <c r="K3" s="307" t="s">
        <v>125</v>
      </c>
      <c r="L3" s="338" t="s">
        <v>126</v>
      </c>
      <c r="M3" s="307" t="s">
        <v>127</v>
      </c>
      <c r="N3" s="307" t="s">
        <v>128</v>
      </c>
    </row>
    <row r="4" spans="1:14" s="5" customFormat="1" ht="76.5" customHeight="1" x14ac:dyDescent="0.25">
      <c r="A4" s="307"/>
      <c r="B4" s="56" t="s">
        <v>59</v>
      </c>
      <c r="C4" s="56" t="s">
        <v>90</v>
      </c>
      <c r="D4" s="307"/>
      <c r="E4" s="338"/>
      <c r="F4" s="307"/>
      <c r="G4" s="307"/>
      <c r="H4" s="307"/>
      <c r="I4" s="56" t="s">
        <v>59</v>
      </c>
      <c r="J4" s="56" t="s">
        <v>90</v>
      </c>
      <c r="K4" s="307"/>
      <c r="L4" s="338"/>
      <c r="M4" s="307"/>
      <c r="N4" s="307"/>
    </row>
    <row r="5" spans="1:14" ht="18.75" x14ac:dyDescent="0.3">
      <c r="A5" s="73" t="s">
        <v>258</v>
      </c>
      <c r="B5" s="38">
        <f>SUM(B6:B153)</f>
        <v>12</v>
      </c>
      <c r="C5" s="38">
        <f>SUM(C6:C153)</f>
        <v>12</v>
      </c>
      <c r="D5" s="74"/>
      <c r="E5" s="74"/>
      <c r="F5" s="38">
        <f>SUM(F6:F153)</f>
        <v>5450</v>
      </c>
      <c r="G5" s="74"/>
      <c r="H5" s="73" t="s">
        <v>124</v>
      </c>
      <c r="I5" s="38">
        <f>SUM(I6:I153)</f>
        <v>17</v>
      </c>
      <c r="J5" s="38">
        <f>SUM(J6:J153)</f>
        <v>17</v>
      </c>
      <c r="K5" s="74"/>
      <c r="L5" s="74"/>
      <c r="M5" s="38">
        <f>SUM(M6:M153)</f>
        <v>4110</v>
      </c>
      <c r="N5" s="74"/>
    </row>
    <row r="6" spans="1:14" ht="150" x14ac:dyDescent="0.25">
      <c r="A6" s="260" t="s">
        <v>374</v>
      </c>
      <c r="B6" s="66">
        <v>1</v>
      </c>
      <c r="C6" s="66">
        <v>1</v>
      </c>
      <c r="D6" s="260" t="s">
        <v>373</v>
      </c>
      <c r="E6" s="65" t="s">
        <v>375</v>
      </c>
      <c r="F6" s="66">
        <v>500</v>
      </c>
      <c r="G6" s="65" t="s">
        <v>333</v>
      </c>
      <c r="H6" s="75" t="s">
        <v>395</v>
      </c>
      <c r="I6" s="66">
        <v>1</v>
      </c>
      <c r="J6" s="66">
        <v>1</v>
      </c>
      <c r="K6" s="260" t="s">
        <v>399</v>
      </c>
      <c r="L6" s="65" t="s">
        <v>375</v>
      </c>
      <c r="M6" s="66">
        <v>1700</v>
      </c>
      <c r="N6" s="65" t="s">
        <v>400</v>
      </c>
    </row>
    <row r="7" spans="1:14" ht="243.75" x14ac:dyDescent="0.25">
      <c r="A7" s="77" t="s">
        <v>376</v>
      </c>
      <c r="B7" s="66">
        <v>1</v>
      </c>
      <c r="C7" s="66">
        <v>1</v>
      </c>
      <c r="D7" s="151" t="s">
        <v>377</v>
      </c>
      <c r="E7" s="65" t="s">
        <v>375</v>
      </c>
      <c r="F7" s="66">
        <v>500</v>
      </c>
      <c r="G7" s="65" t="s">
        <v>333</v>
      </c>
      <c r="H7" s="77" t="s">
        <v>395</v>
      </c>
      <c r="I7" s="66">
        <v>1</v>
      </c>
      <c r="J7" s="66">
        <v>1</v>
      </c>
      <c r="K7" s="261" t="s">
        <v>396</v>
      </c>
      <c r="L7" s="65" t="s">
        <v>392</v>
      </c>
      <c r="M7" s="66">
        <v>150</v>
      </c>
      <c r="N7" s="65" t="s">
        <v>397</v>
      </c>
    </row>
    <row r="8" spans="1:14" ht="243.75" x14ac:dyDescent="0.25">
      <c r="A8" s="75" t="s">
        <v>374</v>
      </c>
      <c r="B8" s="66">
        <v>1</v>
      </c>
      <c r="C8" s="66">
        <v>1</v>
      </c>
      <c r="D8" s="260" t="s">
        <v>378</v>
      </c>
      <c r="E8" s="65" t="s">
        <v>375</v>
      </c>
      <c r="F8" s="66">
        <v>500</v>
      </c>
      <c r="G8" s="65" t="s">
        <v>333</v>
      </c>
      <c r="H8" s="75" t="s">
        <v>395</v>
      </c>
      <c r="I8" s="66">
        <v>1</v>
      </c>
      <c r="J8" s="66">
        <v>1</v>
      </c>
      <c r="K8" s="105" t="s">
        <v>401</v>
      </c>
      <c r="L8" s="65" t="s">
        <v>392</v>
      </c>
      <c r="M8" s="66">
        <v>400</v>
      </c>
      <c r="N8" s="65" t="s">
        <v>400</v>
      </c>
    </row>
    <row r="9" spans="1:14" ht="243.75" x14ac:dyDescent="0.25">
      <c r="A9" s="76" t="s">
        <v>374</v>
      </c>
      <c r="B9" s="21">
        <v>1</v>
      </c>
      <c r="C9" s="21">
        <v>1</v>
      </c>
      <c r="D9" s="260" t="s">
        <v>379</v>
      </c>
      <c r="E9" s="62" t="s">
        <v>375</v>
      </c>
      <c r="F9" s="21">
        <v>300</v>
      </c>
      <c r="G9" s="62" t="s">
        <v>333</v>
      </c>
      <c r="H9" s="76" t="s">
        <v>398</v>
      </c>
      <c r="I9" s="21">
        <v>1</v>
      </c>
      <c r="J9" s="21">
        <v>1</v>
      </c>
      <c r="K9" t="s">
        <v>402</v>
      </c>
      <c r="L9" s="62" t="s">
        <v>392</v>
      </c>
      <c r="M9" s="21">
        <v>150</v>
      </c>
      <c r="N9" s="259" t="s">
        <v>403</v>
      </c>
    </row>
    <row r="10" spans="1:14" ht="281.25" x14ac:dyDescent="0.25">
      <c r="A10" s="76" t="s">
        <v>376</v>
      </c>
      <c r="B10" s="21">
        <v>1</v>
      </c>
      <c r="C10" s="21">
        <v>1</v>
      </c>
      <c r="D10" s="260" t="s">
        <v>380</v>
      </c>
      <c r="E10" s="62" t="s">
        <v>393</v>
      </c>
      <c r="F10" s="21">
        <v>200</v>
      </c>
      <c r="G10" s="62"/>
      <c r="H10" s="76" t="s">
        <v>405</v>
      </c>
      <c r="I10" s="21">
        <v>1</v>
      </c>
      <c r="J10" s="21">
        <v>1</v>
      </c>
      <c r="K10" s="261" t="s">
        <v>404</v>
      </c>
      <c r="L10" s="130" t="s">
        <v>392</v>
      </c>
      <c r="M10" s="21">
        <v>60</v>
      </c>
      <c r="N10" s="62" t="s">
        <v>406</v>
      </c>
    </row>
    <row r="11" spans="1:14" ht="281.25" x14ac:dyDescent="0.25">
      <c r="A11" s="76" t="s">
        <v>374</v>
      </c>
      <c r="B11" s="21">
        <v>1</v>
      </c>
      <c r="C11" s="21">
        <v>1</v>
      </c>
      <c r="D11" s="260" t="s">
        <v>381</v>
      </c>
      <c r="E11" s="62" t="s">
        <v>394</v>
      </c>
      <c r="F11" s="21">
        <v>800</v>
      </c>
      <c r="G11" s="62" t="s">
        <v>383</v>
      </c>
      <c r="H11" s="76" t="s">
        <v>405</v>
      </c>
      <c r="I11" s="21">
        <v>1</v>
      </c>
      <c r="J11" s="21">
        <v>1</v>
      </c>
      <c r="K11" t="s">
        <v>407</v>
      </c>
      <c r="L11" s="130" t="s">
        <v>392</v>
      </c>
      <c r="M11" s="21">
        <v>100</v>
      </c>
      <c r="N11" s="259" t="s">
        <v>403</v>
      </c>
    </row>
    <row r="12" spans="1:14" ht="150" x14ac:dyDescent="0.25">
      <c r="A12" s="76" t="s">
        <v>374</v>
      </c>
      <c r="B12" s="21">
        <v>1</v>
      </c>
      <c r="C12" s="21">
        <v>1</v>
      </c>
      <c r="D12" s="260" t="s">
        <v>382</v>
      </c>
      <c r="E12" s="130" t="s">
        <v>375</v>
      </c>
      <c r="F12" s="21">
        <v>300</v>
      </c>
      <c r="G12" s="62" t="s">
        <v>384</v>
      </c>
      <c r="H12" s="76"/>
      <c r="I12" s="21"/>
      <c r="J12" s="21"/>
      <c r="K12" s="81"/>
      <c r="L12" s="130"/>
      <c r="M12" s="21"/>
      <c r="N12" s="62"/>
    </row>
    <row r="13" spans="1:14" ht="18.75" customHeight="1" x14ac:dyDescent="0.25">
      <c r="A13" s="260" t="s">
        <v>374</v>
      </c>
      <c r="B13" s="21">
        <v>1</v>
      </c>
      <c r="C13" s="21">
        <v>1</v>
      </c>
      <c r="D13" s="81" t="s">
        <v>385</v>
      </c>
      <c r="E13" s="130" t="s">
        <v>393</v>
      </c>
      <c r="F13" s="21">
        <v>300</v>
      </c>
      <c r="G13" s="62" t="s">
        <v>384</v>
      </c>
      <c r="H13" s="76"/>
      <c r="I13" s="21"/>
      <c r="J13" s="21"/>
      <c r="K13" s="81"/>
      <c r="L13" s="62"/>
      <c r="M13" s="21"/>
      <c r="N13" s="62"/>
    </row>
    <row r="14" spans="1:14" ht="281.25" x14ac:dyDescent="0.25">
      <c r="A14" s="76" t="s">
        <v>374</v>
      </c>
      <c r="B14" s="21">
        <v>1</v>
      </c>
      <c r="C14" s="21">
        <v>1</v>
      </c>
      <c r="D14" s="260" t="s">
        <v>386</v>
      </c>
      <c r="E14" s="130" t="s">
        <v>393</v>
      </c>
      <c r="F14" s="21">
        <v>1200</v>
      </c>
      <c r="G14" s="62" t="s">
        <v>388</v>
      </c>
      <c r="H14" s="76"/>
      <c r="I14" s="21">
        <v>1</v>
      </c>
      <c r="J14" s="21">
        <v>1</v>
      </c>
      <c r="K14" s="260" t="s">
        <v>408</v>
      </c>
      <c r="L14" s="130" t="s">
        <v>417</v>
      </c>
      <c r="M14" s="21">
        <v>250</v>
      </c>
      <c r="N14" s="62" t="s">
        <v>383</v>
      </c>
    </row>
    <row r="15" spans="1:14" ht="281.25" x14ac:dyDescent="0.25">
      <c r="A15" s="76" t="s">
        <v>374</v>
      </c>
      <c r="B15" s="21">
        <v>1</v>
      </c>
      <c r="C15" s="21">
        <v>1</v>
      </c>
      <c r="D15" s="260" t="s">
        <v>387</v>
      </c>
      <c r="E15" s="62" t="s">
        <v>394</v>
      </c>
      <c r="F15" s="21">
        <v>200</v>
      </c>
      <c r="G15" s="62" t="s">
        <v>384</v>
      </c>
      <c r="H15" s="76" t="s">
        <v>405</v>
      </c>
      <c r="I15" s="21">
        <v>1</v>
      </c>
      <c r="J15" s="21">
        <v>1</v>
      </c>
      <c r="K15" s="260" t="s">
        <v>409</v>
      </c>
      <c r="L15" s="130" t="s">
        <v>410</v>
      </c>
      <c r="M15" s="21">
        <v>150</v>
      </c>
      <c r="N15" s="62" t="s">
        <v>335</v>
      </c>
    </row>
    <row r="16" spans="1:14" ht="281.25" x14ac:dyDescent="0.25">
      <c r="A16" s="76" t="s">
        <v>374</v>
      </c>
      <c r="B16" s="21">
        <v>1</v>
      </c>
      <c r="C16" s="21">
        <v>1</v>
      </c>
      <c r="D16" s="260" t="s">
        <v>389</v>
      </c>
      <c r="E16" s="62" t="s">
        <v>390</v>
      </c>
      <c r="F16" s="21">
        <v>350</v>
      </c>
      <c r="G16" s="62" t="s">
        <v>335</v>
      </c>
      <c r="H16" s="76" t="s">
        <v>395</v>
      </c>
      <c r="I16" s="21">
        <v>1</v>
      </c>
      <c r="J16" s="21">
        <v>1</v>
      </c>
      <c r="K16" s="260" t="s">
        <v>411</v>
      </c>
      <c r="L16" s="62" t="s">
        <v>412</v>
      </c>
      <c r="M16" s="21">
        <v>150</v>
      </c>
      <c r="N16" s="62" t="s">
        <v>413</v>
      </c>
    </row>
    <row r="17" spans="1:14" ht="281.25" x14ac:dyDescent="0.25">
      <c r="A17" s="76" t="s">
        <v>374</v>
      </c>
      <c r="B17" s="21">
        <v>1</v>
      </c>
      <c r="C17" s="21">
        <v>1</v>
      </c>
      <c r="D17" s="81" t="s">
        <v>391</v>
      </c>
      <c r="E17" s="62" t="s">
        <v>392</v>
      </c>
      <c r="F17" s="21">
        <v>300</v>
      </c>
      <c r="G17" s="62" t="s">
        <v>333</v>
      </c>
      <c r="H17" s="76" t="s">
        <v>405</v>
      </c>
      <c r="I17" s="21">
        <v>1</v>
      </c>
      <c r="J17" s="21">
        <v>1</v>
      </c>
      <c r="K17" s="260" t="s">
        <v>414</v>
      </c>
      <c r="L17" s="62" t="s">
        <v>412</v>
      </c>
      <c r="M17" s="21">
        <v>300</v>
      </c>
      <c r="N17" s="62" t="s">
        <v>335</v>
      </c>
    </row>
    <row r="18" spans="1:14" ht="281.25" x14ac:dyDescent="0.25">
      <c r="A18" s="76"/>
      <c r="B18" s="21"/>
      <c r="C18" s="21"/>
      <c r="D18" s="81"/>
      <c r="E18" s="62"/>
      <c r="F18" s="21"/>
      <c r="G18" s="62"/>
      <c r="H18" s="76" t="s">
        <v>405</v>
      </c>
      <c r="I18" s="21">
        <v>1</v>
      </c>
      <c r="J18" s="21">
        <v>1</v>
      </c>
      <c r="K18" s="260" t="s">
        <v>415</v>
      </c>
      <c r="L18" s="62" t="s">
        <v>412</v>
      </c>
      <c r="M18" s="21">
        <v>200</v>
      </c>
      <c r="N18" s="62" t="s">
        <v>335</v>
      </c>
    </row>
    <row r="19" spans="1:14" ht="281.25" x14ac:dyDescent="0.3">
      <c r="A19" s="76"/>
      <c r="B19" s="21"/>
      <c r="C19" s="21"/>
      <c r="D19" s="81"/>
      <c r="E19" s="62"/>
      <c r="F19" s="21"/>
      <c r="G19" s="62"/>
      <c r="H19" s="76" t="s">
        <v>405</v>
      </c>
      <c r="I19" s="21">
        <v>1</v>
      </c>
      <c r="J19" s="21">
        <v>1</v>
      </c>
      <c r="K19" s="1" t="s">
        <v>418</v>
      </c>
      <c r="L19" s="130" t="s">
        <v>417</v>
      </c>
      <c r="M19" s="21">
        <v>120</v>
      </c>
      <c r="N19" s="62"/>
    </row>
    <row r="20" spans="1:14" ht="281.25" x14ac:dyDescent="0.25">
      <c r="A20" s="76"/>
      <c r="B20" s="21"/>
      <c r="C20" s="21"/>
      <c r="D20" s="81"/>
      <c r="E20" s="62"/>
      <c r="F20" s="21"/>
      <c r="G20" s="62"/>
      <c r="H20" s="76" t="s">
        <v>405</v>
      </c>
      <c r="I20" s="21">
        <v>1</v>
      </c>
      <c r="J20" s="21">
        <v>1</v>
      </c>
      <c r="K20" s="81" t="s">
        <v>416</v>
      </c>
      <c r="L20" s="130" t="s">
        <v>417</v>
      </c>
      <c r="M20" s="21">
        <v>120</v>
      </c>
      <c r="N20" s="62" t="s">
        <v>383</v>
      </c>
    </row>
    <row r="21" spans="1:14" ht="243.75" x14ac:dyDescent="0.25">
      <c r="A21" s="76"/>
      <c r="B21" s="21"/>
      <c r="C21" s="21"/>
      <c r="D21" s="81"/>
      <c r="E21" s="62"/>
      <c r="F21" s="21"/>
      <c r="G21" s="62"/>
      <c r="H21" s="76" t="s">
        <v>405</v>
      </c>
      <c r="I21" s="21">
        <v>1</v>
      </c>
      <c r="J21" s="21">
        <v>1</v>
      </c>
      <c r="K21" s="81" t="s">
        <v>419</v>
      </c>
      <c r="L21" s="130" t="s">
        <v>392</v>
      </c>
      <c r="M21" s="21">
        <v>100</v>
      </c>
      <c r="N21" s="62" t="s">
        <v>400</v>
      </c>
    </row>
    <row r="22" spans="1:14" ht="244.5" thickBot="1" x14ac:dyDescent="0.3">
      <c r="A22" s="76"/>
      <c r="B22" s="21"/>
      <c r="C22" s="21"/>
      <c r="D22" s="81"/>
      <c r="E22" s="62"/>
      <c r="F22" s="21"/>
      <c r="G22" s="62"/>
      <c r="H22" s="76" t="s">
        <v>405</v>
      </c>
      <c r="I22" s="21">
        <v>1</v>
      </c>
      <c r="J22" s="21">
        <v>1</v>
      </c>
      <c r="K22" s="81" t="s">
        <v>420</v>
      </c>
      <c r="L22" s="130" t="s">
        <v>392</v>
      </c>
      <c r="M22" s="21">
        <v>40</v>
      </c>
      <c r="N22" s="62" t="s">
        <v>400</v>
      </c>
    </row>
    <row r="23" spans="1:14" ht="244.5" thickBot="1" x14ac:dyDescent="0.3">
      <c r="A23" s="76"/>
      <c r="B23" s="21"/>
      <c r="C23" s="21"/>
      <c r="D23" s="81"/>
      <c r="E23" s="62"/>
      <c r="F23" s="21"/>
      <c r="G23" s="62"/>
      <c r="H23" s="76" t="s">
        <v>405</v>
      </c>
      <c r="I23" s="21">
        <v>1</v>
      </c>
      <c r="J23" s="21">
        <v>1</v>
      </c>
      <c r="K23" s="262" t="s">
        <v>421</v>
      </c>
      <c r="L23" s="130" t="s">
        <v>392</v>
      </c>
      <c r="M23" s="21">
        <v>60</v>
      </c>
      <c r="N23" s="62" t="s">
        <v>403</v>
      </c>
    </row>
    <row r="24" spans="1:14" ht="243.75" x14ac:dyDescent="0.25">
      <c r="A24" s="76"/>
      <c r="B24" s="21"/>
      <c r="C24" s="21"/>
      <c r="D24" s="81"/>
      <c r="E24" s="62"/>
      <c r="F24" s="21"/>
      <c r="G24" s="62"/>
      <c r="H24" s="76" t="s">
        <v>423</v>
      </c>
      <c r="I24" s="21">
        <v>1</v>
      </c>
      <c r="J24" s="21">
        <v>1</v>
      </c>
      <c r="K24" s="260" t="s">
        <v>422</v>
      </c>
      <c r="L24" s="62" t="s">
        <v>392</v>
      </c>
      <c r="M24" s="21">
        <v>60</v>
      </c>
      <c r="N24" s="259" t="s">
        <v>403</v>
      </c>
    </row>
    <row r="25" spans="1:14" ht="18.75" x14ac:dyDescent="0.25">
      <c r="A25" s="76"/>
      <c r="B25" s="21"/>
      <c r="C25" s="21"/>
      <c r="D25" s="81"/>
      <c r="E25" s="62"/>
      <c r="F25" s="21"/>
      <c r="G25" s="62"/>
      <c r="H25" s="76"/>
      <c r="I25" s="21"/>
      <c r="J25" s="21"/>
      <c r="K25" s="81"/>
      <c r="L25" s="62"/>
      <c r="M25" s="21"/>
      <c r="N25" s="62"/>
    </row>
    <row r="26" spans="1:14" ht="18.75" x14ac:dyDescent="0.25">
      <c r="A26" s="76"/>
      <c r="B26" s="21"/>
      <c r="C26" s="21"/>
      <c r="D26" s="81"/>
      <c r="E26" s="62"/>
      <c r="F26" s="21"/>
      <c r="G26" s="62"/>
      <c r="H26" s="76"/>
      <c r="I26" s="21"/>
      <c r="J26" s="21"/>
      <c r="K26" s="81"/>
      <c r="L26" s="62"/>
      <c r="M26" s="21"/>
      <c r="N26" s="62"/>
    </row>
    <row r="27" spans="1:14" ht="18.75" x14ac:dyDescent="0.25">
      <c r="A27" s="76"/>
      <c r="B27" s="21"/>
      <c r="C27" s="21"/>
      <c r="D27" s="81"/>
      <c r="E27" s="62"/>
      <c r="F27" s="21"/>
      <c r="G27" s="62"/>
      <c r="H27" s="76"/>
      <c r="I27" s="21"/>
      <c r="J27" s="21"/>
      <c r="K27" s="81"/>
      <c r="L27" s="62"/>
      <c r="M27" s="21"/>
      <c r="N27" s="62"/>
    </row>
    <row r="28" spans="1:14" ht="18.75" x14ac:dyDescent="0.25">
      <c r="A28" s="76"/>
      <c r="B28" s="21"/>
      <c r="C28" s="21"/>
      <c r="D28" s="81"/>
      <c r="E28" s="62"/>
      <c r="F28" s="21"/>
      <c r="G28" s="62"/>
      <c r="H28" s="76"/>
      <c r="I28" s="21"/>
      <c r="J28" s="21"/>
      <c r="K28" s="81"/>
      <c r="L28" s="62"/>
      <c r="M28" s="21"/>
      <c r="N28" s="62"/>
    </row>
    <row r="29" spans="1:14" ht="18.75" x14ac:dyDescent="0.25">
      <c r="A29" s="76"/>
      <c r="B29" s="21"/>
      <c r="C29" s="21"/>
      <c r="D29" s="81"/>
      <c r="E29" s="62"/>
      <c r="F29" s="21"/>
      <c r="G29" s="62"/>
      <c r="H29" s="76"/>
      <c r="I29" s="21"/>
      <c r="J29" s="21"/>
      <c r="K29" s="81"/>
      <c r="L29" s="62"/>
      <c r="M29" s="21"/>
      <c r="N29" s="62"/>
    </row>
    <row r="30" spans="1:14" ht="18.75" x14ac:dyDescent="0.25">
      <c r="A30" s="76"/>
      <c r="B30" s="21"/>
      <c r="C30" s="21"/>
      <c r="D30" s="81"/>
      <c r="E30" s="62"/>
      <c r="F30" s="21"/>
      <c r="G30" s="62"/>
      <c r="H30" s="76"/>
      <c r="I30" s="21"/>
      <c r="J30" s="21"/>
      <c r="K30" s="81"/>
      <c r="L30" s="62"/>
      <c r="M30" s="21"/>
      <c r="N30" s="62"/>
    </row>
    <row r="31" spans="1:14" ht="18.75" x14ac:dyDescent="0.25">
      <c r="A31" s="76"/>
      <c r="B31" s="21"/>
      <c r="C31" s="21"/>
      <c r="D31" s="81"/>
      <c r="E31" s="62"/>
      <c r="F31" s="21"/>
      <c r="G31" s="62"/>
      <c r="H31" s="76"/>
      <c r="I31" s="21"/>
      <c r="J31" s="21"/>
      <c r="K31" s="81"/>
      <c r="L31" s="62"/>
      <c r="M31" s="21"/>
      <c r="N31" s="62"/>
    </row>
    <row r="32" spans="1:14" ht="18.75" x14ac:dyDescent="0.25">
      <c r="A32" s="76"/>
      <c r="B32" s="21"/>
      <c r="C32" s="21"/>
      <c r="D32" s="81"/>
      <c r="E32" s="62"/>
      <c r="F32" s="21"/>
      <c r="G32" s="62"/>
      <c r="H32" s="76"/>
      <c r="I32" s="21"/>
      <c r="J32" s="21"/>
      <c r="K32" s="81"/>
      <c r="L32" s="62"/>
      <c r="M32" s="21"/>
      <c r="N32" s="62"/>
    </row>
    <row r="33" spans="1:14" ht="18.75" x14ac:dyDescent="0.25">
      <c r="A33" s="76"/>
      <c r="B33" s="21"/>
      <c r="C33" s="21"/>
      <c r="D33" s="81"/>
      <c r="E33" s="62"/>
      <c r="F33" s="21"/>
      <c r="G33" s="62"/>
      <c r="H33" s="76"/>
      <c r="I33" s="21"/>
      <c r="J33" s="21"/>
      <c r="K33" s="81"/>
      <c r="L33" s="62"/>
      <c r="M33" s="21"/>
      <c r="N33" s="62"/>
    </row>
    <row r="34" spans="1:14" ht="18.75" x14ac:dyDescent="0.25">
      <c r="A34" s="76"/>
      <c r="B34" s="21"/>
      <c r="C34" s="21"/>
      <c r="D34" s="81"/>
      <c r="E34" s="62"/>
      <c r="F34" s="21"/>
      <c r="G34" s="62"/>
      <c r="H34" s="76"/>
      <c r="I34" s="21"/>
      <c r="J34" s="21"/>
      <c r="K34" s="81"/>
      <c r="L34" s="62"/>
      <c r="M34" s="21"/>
      <c r="N34" s="62"/>
    </row>
    <row r="35" spans="1:14" ht="18.75" x14ac:dyDescent="0.25">
      <c r="A35" s="76"/>
      <c r="B35" s="21"/>
      <c r="C35" s="21"/>
      <c r="D35" s="81"/>
      <c r="E35" s="62"/>
      <c r="F35" s="21"/>
      <c r="G35" s="62"/>
      <c r="H35" s="76"/>
      <c r="I35" s="21"/>
      <c r="J35" s="21"/>
      <c r="K35" s="81"/>
      <c r="L35" s="62"/>
      <c r="M35" s="21"/>
      <c r="N35" s="62"/>
    </row>
    <row r="36" spans="1:14" ht="18.75" x14ac:dyDescent="0.25">
      <c r="A36" s="76"/>
      <c r="B36" s="21"/>
      <c r="C36" s="21"/>
      <c r="D36" s="81"/>
      <c r="E36" s="62"/>
      <c r="F36" s="21"/>
      <c r="G36" s="62"/>
      <c r="H36" s="76"/>
      <c r="I36" s="21"/>
      <c r="J36" s="21"/>
      <c r="K36" s="81"/>
      <c r="L36" s="62"/>
      <c r="M36" s="21"/>
      <c r="N36" s="62"/>
    </row>
    <row r="37" spans="1:14" ht="18.75" x14ac:dyDescent="0.25">
      <c r="A37" s="76"/>
      <c r="B37" s="21"/>
      <c r="C37" s="21"/>
      <c r="D37" s="81"/>
      <c r="E37" s="62"/>
      <c r="F37" s="21"/>
      <c r="G37" s="62"/>
      <c r="H37" s="76"/>
      <c r="I37" s="21"/>
      <c r="J37" s="21"/>
      <c r="K37" s="81"/>
      <c r="L37" s="62"/>
      <c r="M37" s="21"/>
      <c r="N37" s="62"/>
    </row>
    <row r="38" spans="1:14" ht="18.75" x14ac:dyDescent="0.25">
      <c r="A38" s="76"/>
      <c r="B38" s="21"/>
      <c r="C38" s="21"/>
      <c r="D38" s="81"/>
      <c r="E38" s="62"/>
      <c r="F38" s="21"/>
      <c r="G38" s="62"/>
      <c r="H38" s="76"/>
      <c r="I38" s="21"/>
      <c r="J38" s="21"/>
      <c r="K38" s="81"/>
      <c r="L38" s="62"/>
      <c r="M38" s="21"/>
      <c r="N38" s="62"/>
    </row>
    <row r="39" spans="1:14" ht="18.75" x14ac:dyDescent="0.25">
      <c r="A39" s="76"/>
      <c r="B39" s="21"/>
      <c r="C39" s="21"/>
      <c r="D39" s="81"/>
      <c r="E39" s="62"/>
      <c r="F39" s="21"/>
      <c r="G39" s="62"/>
      <c r="H39" s="76"/>
      <c r="I39" s="21"/>
      <c r="J39" s="21"/>
      <c r="K39" s="81"/>
      <c r="L39" s="62"/>
      <c r="M39" s="21"/>
      <c r="N39" s="62"/>
    </row>
    <row r="40" spans="1:14" ht="18.75" x14ac:dyDescent="0.25">
      <c r="A40" s="76"/>
      <c r="B40" s="21"/>
      <c r="C40" s="21"/>
      <c r="D40" s="81"/>
      <c r="E40" s="62"/>
      <c r="F40" s="21"/>
      <c r="G40" s="62"/>
      <c r="H40" s="76"/>
      <c r="I40" s="21"/>
      <c r="J40" s="21"/>
      <c r="K40" s="81"/>
      <c r="L40" s="62"/>
      <c r="M40" s="21"/>
      <c r="N40" s="62"/>
    </row>
    <row r="41" spans="1:14" ht="18.75" x14ac:dyDescent="0.25">
      <c r="A41" s="76"/>
      <c r="B41" s="21"/>
      <c r="C41" s="21"/>
      <c r="D41" s="81"/>
      <c r="E41" s="62"/>
      <c r="F41" s="21"/>
      <c r="G41" s="62"/>
      <c r="H41" s="76"/>
      <c r="I41" s="21"/>
      <c r="J41" s="21"/>
      <c r="K41" s="81"/>
      <c r="L41" s="62"/>
      <c r="M41" s="21"/>
      <c r="N41" s="62"/>
    </row>
    <row r="42" spans="1:14" ht="18.75" x14ac:dyDescent="0.25">
      <c r="A42" s="76"/>
      <c r="B42" s="21"/>
      <c r="C42" s="21"/>
      <c r="D42" s="81"/>
      <c r="E42" s="62"/>
      <c r="F42" s="21"/>
      <c r="G42" s="62"/>
      <c r="H42" s="76"/>
      <c r="I42" s="21"/>
      <c r="J42" s="21"/>
      <c r="K42" s="81"/>
      <c r="L42" s="62"/>
      <c r="M42" s="21"/>
      <c r="N42" s="62"/>
    </row>
    <row r="43" spans="1:14" ht="18.75" x14ac:dyDescent="0.25">
      <c r="A43" s="76"/>
      <c r="B43" s="21"/>
      <c r="C43" s="21"/>
      <c r="D43" s="81"/>
      <c r="E43" s="62"/>
      <c r="F43" s="21"/>
      <c r="G43" s="62"/>
      <c r="H43" s="76"/>
      <c r="I43" s="21"/>
      <c r="J43" s="21"/>
      <c r="K43" s="81"/>
      <c r="L43" s="62"/>
      <c r="M43" s="21"/>
      <c r="N43" s="62"/>
    </row>
    <row r="44" spans="1:14" ht="18.75" x14ac:dyDescent="0.25">
      <c r="A44" s="76"/>
      <c r="B44" s="21"/>
      <c r="C44" s="21"/>
      <c r="D44" s="81"/>
      <c r="E44" s="62"/>
      <c r="F44" s="21"/>
      <c r="G44" s="62"/>
      <c r="H44" s="76"/>
      <c r="I44" s="21"/>
      <c r="J44" s="21"/>
      <c r="K44" s="81"/>
      <c r="L44" s="62"/>
      <c r="M44" s="21"/>
      <c r="N44" s="62"/>
    </row>
    <row r="45" spans="1:14" ht="18.75" x14ac:dyDescent="0.25">
      <c r="A45" s="76"/>
      <c r="B45" s="21"/>
      <c r="C45" s="21"/>
      <c r="D45" s="81"/>
      <c r="E45" s="62"/>
      <c r="F45" s="21"/>
      <c r="G45" s="62"/>
      <c r="H45" s="76"/>
      <c r="I45" s="21"/>
      <c r="J45" s="21"/>
      <c r="K45" s="81"/>
      <c r="L45" s="62"/>
      <c r="M45" s="21"/>
      <c r="N45" s="62"/>
    </row>
    <row r="46" spans="1:14" ht="18.75" x14ac:dyDescent="0.25">
      <c r="A46" s="76"/>
      <c r="B46" s="21"/>
      <c r="C46" s="21"/>
      <c r="D46" s="81"/>
      <c r="E46" s="62"/>
      <c r="F46" s="21"/>
      <c r="G46" s="62"/>
      <c r="H46" s="76"/>
      <c r="I46" s="21"/>
      <c r="J46" s="21"/>
      <c r="K46" s="81"/>
      <c r="L46" s="62"/>
      <c r="M46" s="21"/>
      <c r="N46" s="62"/>
    </row>
    <row r="47" spans="1:14" ht="18.75" x14ac:dyDescent="0.25">
      <c r="A47" s="76"/>
      <c r="B47" s="21"/>
      <c r="C47" s="21"/>
      <c r="D47" s="81"/>
      <c r="E47" s="62"/>
      <c r="F47" s="21"/>
      <c r="G47" s="62"/>
      <c r="H47" s="76"/>
      <c r="I47" s="21"/>
      <c r="J47" s="21"/>
      <c r="K47" s="81"/>
      <c r="L47" s="62"/>
      <c r="M47" s="21"/>
      <c r="N47" s="62"/>
    </row>
    <row r="48" spans="1:14" ht="18.75" x14ac:dyDescent="0.25">
      <c r="A48" s="76"/>
      <c r="B48" s="21"/>
      <c r="C48" s="21"/>
      <c r="D48" s="81"/>
      <c r="E48" s="62"/>
      <c r="F48" s="21"/>
      <c r="G48" s="62"/>
      <c r="H48" s="76"/>
      <c r="I48" s="21"/>
      <c r="J48" s="21"/>
      <c r="K48" s="81"/>
      <c r="L48" s="62"/>
      <c r="M48" s="21"/>
      <c r="N48" s="62"/>
    </row>
    <row r="49" spans="1:14" ht="18.75" x14ac:dyDescent="0.25">
      <c r="A49" s="76"/>
      <c r="B49" s="21"/>
      <c r="C49" s="21"/>
      <c r="D49" s="81"/>
      <c r="E49" s="62"/>
      <c r="F49" s="21"/>
      <c r="G49" s="62"/>
      <c r="H49" s="76"/>
      <c r="I49" s="21"/>
      <c r="J49" s="21"/>
      <c r="K49" s="81"/>
      <c r="L49" s="62"/>
      <c r="M49" s="21"/>
      <c r="N49" s="62"/>
    </row>
    <row r="50" spans="1:14" ht="18.75" x14ac:dyDescent="0.25">
      <c r="A50" s="76"/>
      <c r="B50" s="21"/>
      <c r="C50" s="21"/>
      <c r="D50" s="81"/>
      <c r="E50" s="62"/>
      <c r="F50" s="21"/>
      <c r="G50" s="62"/>
      <c r="H50" s="76"/>
      <c r="I50" s="21"/>
      <c r="J50" s="21"/>
      <c r="K50" s="81"/>
      <c r="L50" s="62"/>
      <c r="M50" s="21"/>
      <c r="N50" s="62"/>
    </row>
    <row r="51" spans="1:14" ht="18.75" x14ac:dyDescent="0.25">
      <c r="A51" s="76"/>
      <c r="B51" s="21"/>
      <c r="C51" s="21"/>
      <c r="D51" s="81"/>
      <c r="E51" s="62"/>
      <c r="F51" s="21"/>
      <c r="G51" s="62"/>
      <c r="H51" s="76"/>
      <c r="I51" s="21"/>
      <c r="J51" s="21"/>
      <c r="K51" s="81"/>
      <c r="L51" s="62"/>
      <c r="M51" s="21"/>
      <c r="N51" s="62"/>
    </row>
    <row r="52" spans="1:14" ht="18.75" x14ac:dyDescent="0.25">
      <c r="A52" s="76"/>
      <c r="B52" s="21"/>
      <c r="C52" s="21"/>
      <c r="D52" s="81"/>
      <c r="E52" s="62"/>
      <c r="F52" s="21"/>
      <c r="G52" s="62"/>
      <c r="H52" s="76"/>
      <c r="I52" s="21"/>
      <c r="J52" s="21"/>
      <c r="K52" s="81"/>
      <c r="L52" s="62"/>
      <c r="M52" s="21"/>
      <c r="N52" s="62"/>
    </row>
    <row r="53" spans="1:14" ht="18.75" x14ac:dyDescent="0.25">
      <c r="A53" s="76"/>
      <c r="B53" s="21"/>
      <c r="C53" s="21"/>
      <c r="D53" s="81"/>
      <c r="E53" s="62"/>
      <c r="F53" s="21"/>
      <c r="G53" s="62"/>
      <c r="H53" s="76"/>
      <c r="I53" s="21"/>
      <c r="J53" s="21"/>
      <c r="K53" s="81"/>
      <c r="L53" s="62"/>
      <c r="M53" s="21"/>
      <c r="N53" s="62"/>
    </row>
    <row r="54" spans="1:14" ht="18.75" x14ac:dyDescent="0.25">
      <c r="A54" s="76"/>
      <c r="B54" s="21"/>
      <c r="C54" s="21"/>
      <c r="D54" s="81"/>
      <c r="E54" s="62"/>
      <c r="F54" s="21"/>
      <c r="G54" s="62"/>
      <c r="H54" s="76"/>
      <c r="I54" s="21"/>
      <c r="J54" s="21"/>
      <c r="K54" s="81"/>
      <c r="L54" s="62"/>
      <c r="M54" s="21"/>
      <c r="N54" s="62"/>
    </row>
    <row r="55" spans="1:14" ht="18.75" x14ac:dyDescent="0.25">
      <c r="A55" s="76"/>
      <c r="B55" s="21"/>
      <c r="C55" s="21"/>
      <c r="D55" s="81"/>
      <c r="E55" s="62"/>
      <c r="F55" s="21"/>
      <c r="G55" s="62"/>
      <c r="H55" s="76"/>
      <c r="I55" s="21"/>
      <c r="J55" s="21"/>
      <c r="K55" s="81"/>
      <c r="L55" s="62"/>
      <c r="M55" s="21"/>
      <c r="N55" s="62"/>
    </row>
    <row r="56" spans="1:14" ht="18.75" x14ac:dyDescent="0.25">
      <c r="A56" s="76"/>
      <c r="B56" s="21"/>
      <c r="C56" s="21"/>
      <c r="D56" s="81"/>
      <c r="E56" s="62"/>
      <c r="F56" s="21"/>
      <c r="G56" s="62"/>
      <c r="H56" s="76"/>
      <c r="I56" s="21"/>
      <c r="J56" s="21"/>
      <c r="K56" s="81"/>
      <c r="L56" s="62"/>
      <c r="M56" s="21"/>
      <c r="N56" s="62"/>
    </row>
    <row r="57" spans="1:14" ht="18.75" x14ac:dyDescent="0.25">
      <c r="A57" s="76"/>
      <c r="B57" s="21"/>
      <c r="C57" s="21"/>
      <c r="D57" s="81"/>
      <c r="E57" s="62"/>
      <c r="F57" s="21"/>
      <c r="G57" s="62"/>
      <c r="H57" s="76"/>
      <c r="I57" s="21"/>
      <c r="J57" s="21"/>
      <c r="K57" s="81"/>
      <c r="L57" s="62"/>
      <c r="M57" s="21"/>
      <c r="N57" s="62"/>
    </row>
    <row r="58" spans="1:14" ht="18.75" x14ac:dyDescent="0.25">
      <c r="A58" s="76"/>
      <c r="B58" s="21"/>
      <c r="C58" s="21"/>
      <c r="D58" s="81"/>
      <c r="E58" s="62"/>
      <c r="F58" s="21"/>
      <c r="G58" s="62"/>
      <c r="H58" s="76"/>
      <c r="I58" s="21"/>
      <c r="J58" s="21"/>
      <c r="K58" s="81"/>
      <c r="L58" s="62"/>
      <c r="M58" s="21"/>
      <c r="N58" s="62"/>
    </row>
    <row r="59" spans="1:14" ht="18.75" x14ac:dyDescent="0.25">
      <c r="A59" s="76"/>
      <c r="B59" s="21"/>
      <c r="C59" s="21"/>
      <c r="D59" s="81"/>
      <c r="E59" s="62"/>
      <c r="F59" s="21"/>
      <c r="G59" s="62"/>
      <c r="H59" s="76"/>
      <c r="I59" s="21"/>
      <c r="J59" s="21"/>
      <c r="K59" s="81"/>
      <c r="L59" s="62"/>
      <c r="M59" s="21"/>
      <c r="N59" s="62"/>
    </row>
    <row r="60" spans="1:14" ht="18.75" x14ac:dyDescent="0.25">
      <c r="A60" s="76"/>
      <c r="B60" s="21"/>
      <c r="C60" s="21"/>
      <c r="D60" s="81"/>
      <c r="E60" s="62"/>
      <c r="F60" s="21"/>
      <c r="G60" s="62"/>
      <c r="H60" s="76"/>
      <c r="I60" s="21"/>
      <c r="J60" s="21"/>
      <c r="K60" s="81"/>
      <c r="L60" s="62"/>
      <c r="M60" s="21"/>
      <c r="N60" s="62"/>
    </row>
    <row r="61" spans="1:14" ht="18.75" x14ac:dyDescent="0.25">
      <c r="A61" s="76"/>
      <c r="B61" s="21"/>
      <c r="C61" s="21"/>
      <c r="D61" s="81"/>
      <c r="E61" s="62"/>
      <c r="F61" s="21"/>
      <c r="G61" s="62"/>
      <c r="H61" s="76"/>
      <c r="I61" s="21"/>
      <c r="J61" s="21"/>
      <c r="K61" s="81"/>
      <c r="L61" s="62"/>
      <c r="M61" s="21"/>
      <c r="N61" s="62"/>
    </row>
    <row r="62" spans="1:14" ht="18.75" x14ac:dyDescent="0.25">
      <c r="A62" s="76"/>
      <c r="B62" s="21"/>
      <c r="C62" s="21"/>
      <c r="D62" s="81"/>
      <c r="E62" s="62"/>
      <c r="F62" s="21"/>
      <c r="G62" s="62"/>
      <c r="H62" s="76"/>
      <c r="I62" s="21"/>
      <c r="J62" s="21"/>
      <c r="K62" s="81"/>
      <c r="L62" s="62"/>
      <c r="M62" s="21"/>
      <c r="N62" s="62"/>
    </row>
    <row r="63" spans="1:14" ht="18.75" x14ac:dyDescent="0.25">
      <c r="A63" s="76"/>
      <c r="B63" s="21"/>
      <c r="C63" s="21"/>
      <c r="D63" s="81"/>
      <c r="E63" s="62"/>
      <c r="F63" s="21"/>
      <c r="G63" s="62"/>
      <c r="H63" s="76"/>
      <c r="I63" s="21"/>
      <c r="J63" s="21"/>
      <c r="K63" s="81"/>
      <c r="L63" s="62"/>
      <c r="M63" s="21"/>
      <c r="N63" s="62"/>
    </row>
    <row r="64" spans="1:14" ht="18.75" x14ac:dyDescent="0.25">
      <c r="A64" s="76"/>
      <c r="B64" s="21"/>
      <c r="C64" s="21"/>
      <c r="D64" s="81"/>
      <c r="E64" s="62"/>
      <c r="F64" s="21"/>
      <c r="G64" s="62"/>
      <c r="H64" s="76"/>
      <c r="I64" s="21"/>
      <c r="J64" s="21"/>
      <c r="K64" s="81"/>
      <c r="L64" s="62"/>
      <c r="M64" s="21"/>
      <c r="N64" s="62"/>
    </row>
    <row r="65" spans="1:14" ht="18.75" x14ac:dyDescent="0.25">
      <c r="A65" s="76"/>
      <c r="B65" s="21"/>
      <c r="C65" s="21"/>
      <c r="D65" s="81"/>
      <c r="E65" s="62"/>
      <c r="F65" s="21"/>
      <c r="G65" s="62"/>
      <c r="H65" s="76"/>
      <c r="I65" s="21"/>
      <c r="J65" s="21"/>
      <c r="K65" s="81"/>
      <c r="L65" s="62"/>
      <c r="M65" s="21"/>
      <c r="N65" s="62"/>
    </row>
    <row r="66" spans="1:14" ht="18.75" x14ac:dyDescent="0.25">
      <c r="A66" s="76"/>
      <c r="B66" s="21"/>
      <c r="C66" s="21"/>
      <c r="D66" s="81"/>
      <c r="E66" s="62"/>
      <c r="F66" s="21"/>
      <c r="G66" s="62"/>
      <c r="H66" s="76"/>
      <c r="I66" s="21"/>
      <c r="J66" s="21"/>
      <c r="K66" s="81"/>
      <c r="L66" s="62"/>
      <c r="M66" s="21"/>
      <c r="N66" s="62"/>
    </row>
    <row r="67" spans="1:14" ht="18.75" x14ac:dyDescent="0.25">
      <c r="A67" s="76"/>
      <c r="B67" s="21"/>
      <c r="C67" s="21"/>
      <c r="D67" s="81"/>
      <c r="E67" s="62"/>
      <c r="F67" s="21"/>
      <c r="G67" s="62"/>
      <c r="H67" s="76"/>
      <c r="I67" s="21"/>
      <c r="J67" s="21"/>
      <c r="K67" s="81"/>
      <c r="L67" s="62"/>
      <c r="M67" s="21"/>
      <c r="N67" s="62"/>
    </row>
    <row r="68" spans="1:14" ht="18.75" x14ac:dyDescent="0.25">
      <c r="A68" s="76"/>
      <c r="B68" s="21"/>
      <c r="C68" s="21"/>
      <c r="D68" s="81"/>
      <c r="E68" s="62"/>
      <c r="F68" s="21"/>
      <c r="G68" s="62"/>
      <c r="H68" s="76"/>
      <c r="I68" s="21"/>
      <c r="J68" s="21"/>
      <c r="K68" s="81"/>
      <c r="L68" s="62"/>
      <c r="M68" s="21"/>
      <c r="N68" s="62"/>
    </row>
    <row r="69" spans="1:14" ht="18.75" x14ac:dyDescent="0.25">
      <c r="A69" s="76"/>
      <c r="B69" s="21"/>
      <c r="C69" s="21"/>
      <c r="D69" s="81"/>
      <c r="E69" s="62"/>
      <c r="F69" s="21"/>
      <c r="G69" s="62"/>
      <c r="H69" s="76"/>
      <c r="I69" s="21"/>
      <c r="J69" s="21"/>
      <c r="K69" s="81"/>
      <c r="L69" s="62"/>
      <c r="M69" s="21"/>
      <c r="N69" s="62"/>
    </row>
    <row r="70" spans="1:14" ht="18.75" x14ac:dyDescent="0.25">
      <c r="A70" s="76"/>
      <c r="B70" s="21"/>
      <c r="C70" s="21"/>
      <c r="D70" s="81"/>
      <c r="E70" s="62"/>
      <c r="F70" s="21"/>
      <c r="G70" s="62"/>
      <c r="H70" s="76"/>
      <c r="I70" s="21"/>
      <c r="J70" s="21"/>
      <c r="K70" s="81"/>
      <c r="L70" s="62"/>
      <c r="M70" s="21"/>
      <c r="N70" s="62"/>
    </row>
    <row r="71" spans="1:14" ht="18.75" x14ac:dyDescent="0.25">
      <c r="A71" s="76"/>
      <c r="B71" s="21"/>
      <c r="C71" s="21"/>
      <c r="D71" s="81"/>
      <c r="E71" s="62"/>
      <c r="F71" s="21"/>
      <c r="G71" s="62"/>
      <c r="H71" s="76"/>
      <c r="I71" s="21"/>
      <c r="J71" s="21"/>
      <c r="K71" s="81"/>
      <c r="L71" s="62"/>
      <c r="M71" s="21"/>
      <c r="N71" s="62"/>
    </row>
    <row r="72" spans="1:14" ht="18.75" x14ac:dyDescent="0.25">
      <c r="A72" s="76"/>
      <c r="B72" s="21"/>
      <c r="C72" s="21"/>
      <c r="D72" s="81"/>
      <c r="E72" s="62"/>
      <c r="F72" s="21"/>
      <c r="G72" s="62"/>
      <c r="H72" s="76"/>
      <c r="I72" s="21"/>
      <c r="J72" s="21"/>
      <c r="K72" s="81"/>
      <c r="L72" s="62"/>
      <c r="M72" s="21"/>
      <c r="N72" s="62"/>
    </row>
    <row r="73" spans="1:14" ht="18.75" x14ac:dyDescent="0.25">
      <c r="A73" s="76"/>
      <c r="B73" s="21"/>
      <c r="C73" s="21"/>
      <c r="D73" s="81"/>
      <c r="E73" s="62"/>
      <c r="F73" s="21"/>
      <c r="G73" s="62"/>
      <c r="H73" s="76"/>
      <c r="I73" s="21"/>
      <c r="J73" s="21"/>
      <c r="K73" s="81"/>
      <c r="L73" s="62"/>
      <c r="M73" s="21"/>
      <c r="N73" s="62"/>
    </row>
    <row r="74" spans="1:14" ht="18.75" x14ac:dyDescent="0.25">
      <c r="A74" s="76"/>
      <c r="B74" s="21"/>
      <c r="C74" s="21"/>
      <c r="D74" s="81"/>
      <c r="E74" s="62"/>
      <c r="F74" s="21"/>
      <c r="G74" s="62"/>
      <c r="H74" s="76"/>
      <c r="I74" s="21"/>
      <c r="J74" s="21"/>
      <c r="K74" s="81"/>
      <c r="L74" s="62"/>
      <c r="M74" s="21"/>
      <c r="N74" s="62"/>
    </row>
    <row r="75" spans="1:14" ht="18.75" x14ac:dyDescent="0.25">
      <c r="A75" s="76"/>
      <c r="B75" s="21"/>
      <c r="C75" s="21"/>
      <c r="D75" s="81"/>
      <c r="E75" s="62"/>
      <c r="F75" s="21"/>
      <c r="G75" s="62"/>
      <c r="H75" s="76"/>
      <c r="I75" s="21"/>
      <c r="J75" s="21"/>
      <c r="K75" s="81"/>
      <c r="L75" s="62"/>
      <c r="M75" s="21"/>
      <c r="N75" s="62"/>
    </row>
    <row r="76" spans="1:14" ht="18.75" x14ac:dyDescent="0.25">
      <c r="A76" s="76"/>
      <c r="B76" s="21"/>
      <c r="C76" s="21"/>
      <c r="D76" s="81"/>
      <c r="E76" s="62"/>
      <c r="F76" s="21"/>
      <c r="G76" s="62"/>
      <c r="H76" s="76"/>
      <c r="I76" s="21"/>
      <c r="J76" s="21"/>
      <c r="K76" s="81"/>
      <c r="L76" s="62"/>
      <c r="M76" s="21"/>
      <c r="N76" s="62"/>
    </row>
    <row r="77" spans="1:14" ht="18.75" x14ac:dyDescent="0.25">
      <c r="A77" s="64"/>
      <c r="B77" s="21"/>
      <c r="C77" s="21"/>
      <c r="D77" s="81"/>
      <c r="E77" s="62"/>
      <c r="F77" s="21"/>
      <c r="G77" s="62"/>
      <c r="H77" s="76"/>
      <c r="I77" s="21"/>
      <c r="J77" s="21"/>
      <c r="K77" s="81"/>
      <c r="L77" s="62"/>
      <c r="M77" s="21"/>
      <c r="N77" s="62"/>
    </row>
    <row r="78" spans="1:14" ht="18.75" x14ac:dyDescent="0.25">
      <c r="A78" s="64"/>
      <c r="B78" s="21"/>
      <c r="C78" s="21"/>
      <c r="D78" s="81"/>
      <c r="E78" s="62"/>
      <c r="F78" s="21"/>
      <c r="G78" s="62"/>
      <c r="H78" s="76"/>
      <c r="I78" s="21"/>
      <c r="J78" s="21"/>
      <c r="K78" s="81"/>
      <c r="L78" s="62"/>
      <c r="M78" s="21"/>
      <c r="N78" s="62"/>
    </row>
    <row r="79" spans="1:14" ht="18.75" x14ac:dyDescent="0.25">
      <c r="A79" s="64"/>
      <c r="B79" s="21"/>
      <c r="C79" s="21"/>
      <c r="D79" s="81"/>
      <c r="E79" s="62"/>
      <c r="F79" s="21"/>
      <c r="G79" s="62"/>
      <c r="H79" s="76"/>
      <c r="I79" s="21"/>
      <c r="J79" s="21"/>
      <c r="K79" s="81"/>
      <c r="L79" s="62"/>
      <c r="M79" s="21"/>
      <c r="N79" s="62"/>
    </row>
    <row r="80" spans="1:14" ht="18.75" x14ac:dyDescent="0.25">
      <c r="A80" s="64"/>
      <c r="B80" s="21"/>
      <c r="C80" s="21"/>
      <c r="D80" s="81"/>
      <c r="E80" s="62"/>
      <c r="F80" s="21"/>
      <c r="G80" s="62"/>
      <c r="H80" s="76"/>
      <c r="I80" s="21"/>
      <c r="J80" s="21"/>
      <c r="K80" s="81"/>
      <c r="L80" s="62"/>
      <c r="M80" s="21"/>
      <c r="N80" s="62"/>
    </row>
    <row r="81" spans="1:14" ht="18.75" x14ac:dyDescent="0.25">
      <c r="A81" s="64"/>
      <c r="B81" s="21"/>
      <c r="C81" s="21"/>
      <c r="D81" s="81"/>
      <c r="E81" s="62"/>
      <c r="F81" s="21"/>
      <c r="G81" s="62"/>
      <c r="H81" s="76"/>
      <c r="I81" s="21"/>
      <c r="J81" s="21"/>
      <c r="K81" s="81"/>
      <c r="L81" s="62"/>
      <c r="M81" s="21"/>
      <c r="N81" s="62"/>
    </row>
    <row r="82" spans="1:14" ht="18.75" x14ac:dyDescent="0.25">
      <c r="A82" s="64"/>
      <c r="B82" s="21"/>
      <c r="C82" s="21"/>
      <c r="D82" s="81"/>
      <c r="E82" s="62"/>
      <c r="F82" s="21"/>
      <c r="G82" s="62"/>
      <c r="H82" s="76"/>
      <c r="I82" s="21"/>
      <c r="J82" s="21"/>
      <c r="K82" s="81"/>
      <c r="L82" s="62"/>
      <c r="M82" s="21"/>
      <c r="N82" s="62"/>
    </row>
    <row r="83" spans="1:14" ht="18.75" x14ac:dyDescent="0.25">
      <c r="A83" s="64"/>
      <c r="B83" s="21"/>
      <c r="C83" s="21"/>
      <c r="D83" s="81"/>
      <c r="E83" s="62"/>
      <c r="F83" s="21"/>
      <c r="G83" s="62"/>
      <c r="H83" s="76"/>
      <c r="I83" s="21"/>
      <c r="J83" s="21"/>
      <c r="K83" s="81"/>
      <c r="L83" s="62"/>
      <c r="M83" s="21"/>
      <c r="N83" s="62"/>
    </row>
    <row r="84" spans="1:14" ht="18.75" x14ac:dyDescent="0.25">
      <c r="A84" s="64"/>
      <c r="B84" s="21"/>
      <c r="C84" s="21"/>
      <c r="D84" s="81"/>
      <c r="E84" s="62"/>
      <c r="F84" s="21"/>
      <c r="G84" s="62"/>
      <c r="H84" s="76"/>
      <c r="I84" s="21"/>
      <c r="J84" s="21"/>
      <c r="K84" s="81"/>
      <c r="L84" s="62"/>
      <c r="M84" s="21"/>
      <c r="N84" s="62"/>
    </row>
    <row r="85" spans="1:14" ht="18.75" x14ac:dyDescent="0.25">
      <c r="A85" s="64"/>
      <c r="B85" s="21"/>
      <c r="C85" s="21"/>
      <c r="D85" s="81"/>
      <c r="E85" s="62"/>
      <c r="F85" s="21"/>
      <c r="G85" s="62"/>
      <c r="H85" s="76"/>
      <c r="I85" s="21"/>
      <c r="J85" s="21"/>
      <c r="K85" s="81"/>
      <c r="L85" s="62"/>
      <c r="M85" s="21"/>
      <c r="N85" s="62"/>
    </row>
    <row r="86" spans="1:14" ht="18.75" x14ac:dyDescent="0.25">
      <c r="A86" s="64"/>
      <c r="B86" s="21"/>
      <c r="C86" s="21"/>
      <c r="D86" s="81"/>
      <c r="E86" s="62"/>
      <c r="F86" s="21"/>
      <c r="G86" s="62"/>
      <c r="H86" s="76"/>
      <c r="I86" s="21"/>
      <c r="J86" s="21"/>
      <c r="K86" s="81"/>
      <c r="L86" s="62"/>
      <c r="M86" s="21"/>
      <c r="N86" s="62"/>
    </row>
    <row r="87" spans="1:14" ht="18.75" x14ac:dyDescent="0.25">
      <c r="A87" s="64"/>
      <c r="B87" s="21"/>
      <c r="C87" s="21"/>
      <c r="D87" s="81"/>
      <c r="E87" s="62"/>
      <c r="F87" s="21"/>
      <c r="G87" s="62"/>
      <c r="H87" s="76"/>
      <c r="I87" s="21"/>
      <c r="J87" s="21"/>
      <c r="K87" s="81"/>
      <c r="L87" s="62"/>
      <c r="M87" s="21"/>
      <c r="N87" s="62"/>
    </row>
    <row r="88" spans="1:14" ht="18.75" x14ac:dyDescent="0.25">
      <c r="A88" s="64"/>
      <c r="B88" s="21"/>
      <c r="C88" s="21"/>
      <c r="D88" s="81"/>
      <c r="E88" s="62"/>
      <c r="F88" s="21"/>
      <c r="G88" s="62"/>
      <c r="H88" s="76"/>
      <c r="I88" s="21"/>
      <c r="J88" s="21"/>
      <c r="K88" s="81"/>
      <c r="L88" s="62"/>
      <c r="M88" s="21"/>
      <c r="N88" s="62"/>
    </row>
    <row r="89" spans="1:14" ht="18.75" x14ac:dyDescent="0.25">
      <c r="A89" s="64"/>
      <c r="B89" s="21"/>
      <c r="C89" s="21"/>
      <c r="D89" s="81"/>
      <c r="E89" s="62"/>
      <c r="F89" s="21"/>
      <c r="G89" s="62"/>
      <c r="H89" s="76"/>
      <c r="I89" s="21"/>
      <c r="J89" s="21"/>
      <c r="K89" s="81"/>
      <c r="L89" s="62"/>
      <c r="M89" s="21"/>
      <c r="N89" s="62"/>
    </row>
    <row r="90" spans="1:14" ht="18.75" x14ac:dyDescent="0.25">
      <c r="A90" s="64"/>
      <c r="B90" s="21"/>
      <c r="C90" s="21"/>
      <c r="D90" s="81"/>
      <c r="E90" s="62"/>
      <c r="F90" s="21"/>
      <c r="G90" s="62"/>
      <c r="H90" s="76"/>
      <c r="I90" s="21"/>
      <c r="J90" s="21"/>
      <c r="K90" s="81"/>
      <c r="L90" s="62"/>
      <c r="M90" s="21"/>
      <c r="N90" s="62"/>
    </row>
    <row r="91" spans="1:14" ht="18.75" x14ac:dyDescent="0.25">
      <c r="A91" s="64"/>
      <c r="B91" s="21"/>
      <c r="C91" s="21"/>
      <c r="D91" s="81"/>
      <c r="E91" s="62"/>
      <c r="F91" s="21"/>
      <c r="G91" s="62"/>
      <c r="H91" s="76"/>
      <c r="I91" s="21"/>
      <c r="J91" s="21"/>
      <c r="K91" s="81"/>
      <c r="L91" s="62"/>
      <c r="M91" s="21"/>
      <c r="N91" s="62"/>
    </row>
    <row r="92" spans="1:14" ht="18.75" x14ac:dyDescent="0.25">
      <c r="A92" s="64"/>
      <c r="B92" s="21"/>
      <c r="C92" s="21"/>
      <c r="D92" s="81"/>
      <c r="E92" s="62"/>
      <c r="F92" s="21"/>
      <c r="G92" s="62"/>
      <c r="H92" s="76"/>
      <c r="I92" s="21"/>
      <c r="J92" s="21"/>
      <c r="K92" s="81"/>
      <c r="L92" s="62"/>
      <c r="M92" s="21"/>
      <c r="N92" s="62"/>
    </row>
    <row r="93" spans="1:14" ht="18.75" x14ac:dyDescent="0.25">
      <c r="A93" s="64"/>
      <c r="B93" s="21"/>
      <c r="C93" s="21"/>
      <c r="D93" s="81"/>
      <c r="E93" s="62"/>
      <c r="F93" s="21"/>
      <c r="G93" s="62"/>
      <c r="H93" s="76"/>
      <c r="I93" s="21"/>
      <c r="J93" s="21"/>
      <c r="K93" s="81"/>
      <c r="L93" s="62"/>
      <c r="M93" s="21"/>
      <c r="N93" s="62"/>
    </row>
    <row r="94" spans="1:14" ht="18.75" x14ac:dyDescent="0.25">
      <c r="A94" s="64"/>
      <c r="B94" s="21"/>
      <c r="C94" s="21"/>
      <c r="D94" s="81"/>
      <c r="E94" s="62"/>
      <c r="F94" s="21"/>
      <c r="G94" s="62"/>
      <c r="H94" s="76"/>
      <c r="I94" s="21"/>
      <c r="J94" s="21"/>
      <c r="K94" s="81"/>
      <c r="L94" s="62"/>
      <c r="M94" s="21"/>
      <c r="N94" s="62"/>
    </row>
    <row r="95" spans="1:14" ht="18.75" x14ac:dyDescent="0.25">
      <c r="A95" s="64"/>
      <c r="B95" s="21"/>
      <c r="C95" s="21"/>
      <c r="D95" s="81"/>
      <c r="E95" s="62"/>
      <c r="F95" s="21"/>
      <c r="G95" s="62"/>
      <c r="H95" s="76"/>
      <c r="I95" s="21"/>
      <c r="J95" s="21"/>
      <c r="K95" s="81"/>
      <c r="L95" s="62"/>
      <c r="M95" s="21"/>
      <c r="N95" s="62"/>
    </row>
    <row r="96" spans="1:14" ht="18.75" x14ac:dyDescent="0.25">
      <c r="A96" s="64"/>
      <c r="B96" s="21"/>
      <c r="C96" s="21"/>
      <c r="D96" s="81"/>
      <c r="E96" s="62"/>
      <c r="F96" s="21"/>
      <c r="G96" s="62"/>
      <c r="H96" s="76"/>
      <c r="I96" s="21"/>
      <c r="J96" s="21"/>
      <c r="K96" s="81"/>
      <c r="L96" s="62"/>
      <c r="M96" s="21"/>
      <c r="N96" s="62"/>
    </row>
    <row r="97" spans="1:14" ht="18.75" x14ac:dyDescent="0.25">
      <c r="A97" s="64"/>
      <c r="B97" s="21"/>
      <c r="C97" s="21"/>
      <c r="D97" s="81"/>
      <c r="E97" s="62"/>
      <c r="F97" s="21"/>
      <c r="G97" s="62"/>
      <c r="H97" s="76"/>
      <c r="I97" s="21"/>
      <c r="J97" s="21"/>
      <c r="K97" s="81"/>
      <c r="L97" s="62"/>
      <c r="M97" s="21"/>
      <c r="N97" s="62"/>
    </row>
    <row r="98" spans="1:14" ht="18.75" x14ac:dyDescent="0.25">
      <c r="A98" s="64"/>
      <c r="B98" s="21"/>
      <c r="C98" s="21"/>
      <c r="D98" s="81"/>
      <c r="E98" s="62"/>
      <c r="F98" s="21"/>
      <c r="G98" s="62"/>
      <c r="H98" s="76"/>
      <c r="I98" s="21"/>
      <c r="J98" s="21"/>
      <c r="K98" s="81"/>
      <c r="L98" s="62"/>
      <c r="M98" s="21"/>
      <c r="N98" s="62"/>
    </row>
    <row r="99" spans="1:14" ht="18.75" x14ac:dyDescent="0.25">
      <c r="A99" s="64"/>
      <c r="B99" s="21"/>
      <c r="C99" s="21"/>
      <c r="D99" s="81"/>
      <c r="E99" s="62"/>
      <c r="F99" s="21"/>
      <c r="G99" s="62"/>
      <c r="H99" s="76"/>
      <c r="I99" s="21"/>
      <c r="J99" s="21"/>
      <c r="K99" s="81"/>
      <c r="L99" s="62"/>
      <c r="M99" s="21"/>
      <c r="N99" s="62"/>
    </row>
    <row r="100" spans="1:14" ht="18.75" x14ac:dyDescent="0.25">
      <c r="A100" s="64"/>
      <c r="B100" s="21"/>
      <c r="C100" s="21"/>
      <c r="D100" s="81"/>
      <c r="E100" s="62"/>
      <c r="F100" s="21"/>
      <c r="G100" s="62"/>
      <c r="H100" s="76"/>
      <c r="I100" s="21"/>
      <c r="J100" s="21"/>
      <c r="K100" s="81"/>
      <c r="L100" s="62"/>
      <c r="M100" s="21"/>
      <c r="N100" s="62"/>
    </row>
    <row r="101" spans="1:14" ht="18.75" x14ac:dyDescent="0.25">
      <c r="A101" s="64"/>
      <c r="B101" s="21"/>
      <c r="C101" s="21"/>
      <c r="D101" s="81"/>
      <c r="E101" s="62"/>
      <c r="F101" s="21"/>
      <c r="G101" s="62"/>
      <c r="H101" s="76"/>
      <c r="I101" s="21"/>
      <c r="J101" s="21"/>
      <c r="K101" s="81"/>
      <c r="L101" s="62"/>
      <c r="M101" s="21"/>
      <c r="N101" s="62"/>
    </row>
    <row r="102" spans="1:14" ht="18.75" x14ac:dyDescent="0.25">
      <c r="A102" s="64"/>
      <c r="B102" s="21"/>
      <c r="C102" s="21"/>
      <c r="D102" s="81"/>
      <c r="E102" s="62"/>
      <c r="F102" s="21"/>
      <c r="G102" s="62"/>
      <c r="H102" s="76"/>
      <c r="I102" s="21"/>
      <c r="J102" s="21"/>
      <c r="K102" s="81"/>
      <c r="L102" s="62"/>
      <c r="M102" s="21"/>
      <c r="N102" s="62"/>
    </row>
    <row r="103" spans="1:14" ht="18.75" x14ac:dyDescent="0.25">
      <c r="A103" s="64"/>
      <c r="B103" s="21"/>
      <c r="C103" s="21"/>
      <c r="D103" s="81"/>
      <c r="E103" s="62"/>
      <c r="F103" s="21"/>
      <c r="G103" s="62"/>
      <c r="H103" s="76"/>
      <c r="I103" s="21"/>
      <c r="J103" s="21"/>
      <c r="K103" s="81"/>
      <c r="L103" s="62"/>
      <c r="M103" s="21"/>
      <c r="N103" s="62"/>
    </row>
    <row r="104" spans="1:14" ht="18.75" x14ac:dyDescent="0.25">
      <c r="A104" s="64"/>
      <c r="B104" s="21"/>
      <c r="C104" s="21"/>
      <c r="D104" s="81"/>
      <c r="E104" s="62"/>
      <c r="F104" s="21"/>
      <c r="G104" s="62"/>
      <c r="H104" s="76"/>
      <c r="I104" s="21"/>
      <c r="J104" s="21"/>
      <c r="K104" s="81"/>
      <c r="L104" s="62"/>
      <c r="M104" s="21"/>
      <c r="N104" s="62"/>
    </row>
    <row r="105" spans="1:14" ht="18.75" x14ac:dyDescent="0.25">
      <c r="A105" s="64"/>
      <c r="B105" s="21"/>
      <c r="C105" s="21"/>
      <c r="D105" s="81"/>
      <c r="E105" s="62"/>
      <c r="F105" s="21"/>
      <c r="G105" s="62"/>
      <c r="H105" s="76"/>
      <c r="I105" s="21"/>
      <c r="J105" s="21"/>
      <c r="K105" s="81"/>
      <c r="L105" s="62"/>
      <c r="M105" s="21"/>
      <c r="N105" s="62"/>
    </row>
    <row r="106" spans="1:14" ht="18.75" x14ac:dyDescent="0.25">
      <c r="A106" s="64"/>
      <c r="B106" s="21"/>
      <c r="C106" s="21"/>
      <c r="D106" s="81"/>
      <c r="E106" s="62"/>
      <c r="F106" s="21"/>
      <c r="G106" s="62"/>
      <c r="H106" s="76"/>
      <c r="I106" s="21"/>
      <c r="J106" s="21"/>
      <c r="K106" s="81"/>
      <c r="L106" s="62"/>
      <c r="M106" s="21"/>
      <c r="N106" s="62"/>
    </row>
    <row r="107" spans="1:14" ht="18.75" x14ac:dyDescent="0.25">
      <c r="A107" s="64"/>
      <c r="B107" s="21"/>
      <c r="C107" s="21"/>
      <c r="D107" s="81"/>
      <c r="E107" s="62"/>
      <c r="F107" s="21"/>
      <c r="G107" s="62"/>
      <c r="H107" s="76"/>
      <c r="I107" s="21"/>
      <c r="J107" s="21"/>
      <c r="K107" s="81"/>
      <c r="L107" s="62"/>
      <c r="M107" s="21"/>
      <c r="N107" s="62"/>
    </row>
    <row r="108" spans="1:14" ht="18.75" x14ac:dyDescent="0.25">
      <c r="A108" s="64"/>
      <c r="B108" s="21"/>
      <c r="C108" s="21"/>
      <c r="D108" s="81"/>
      <c r="E108" s="62"/>
      <c r="F108" s="21"/>
      <c r="G108" s="62"/>
      <c r="H108" s="76"/>
      <c r="I108" s="21"/>
      <c r="J108" s="21"/>
      <c r="K108" s="81"/>
      <c r="L108" s="62"/>
      <c r="M108" s="21"/>
      <c r="N108" s="62"/>
    </row>
    <row r="109" spans="1:14" ht="18.75" x14ac:dyDescent="0.25">
      <c r="A109" s="64"/>
      <c r="B109" s="21"/>
      <c r="C109" s="21"/>
      <c r="D109" s="81"/>
      <c r="E109" s="62"/>
      <c r="F109" s="21"/>
      <c r="G109" s="62"/>
      <c r="H109" s="76"/>
      <c r="I109" s="21"/>
      <c r="J109" s="21"/>
      <c r="K109" s="81"/>
      <c r="L109" s="62"/>
      <c r="M109" s="21"/>
      <c r="N109" s="62"/>
    </row>
    <row r="110" spans="1:14" ht="18.75" x14ac:dyDescent="0.25">
      <c r="A110" s="64"/>
      <c r="B110" s="21"/>
      <c r="C110" s="21"/>
      <c r="D110" s="81"/>
      <c r="E110" s="62"/>
      <c r="F110" s="21"/>
      <c r="G110" s="62"/>
      <c r="H110" s="76"/>
      <c r="I110" s="21"/>
      <c r="J110" s="21"/>
      <c r="K110" s="81"/>
      <c r="L110" s="62"/>
      <c r="M110" s="21"/>
      <c r="N110" s="62"/>
    </row>
    <row r="111" spans="1:14" ht="18.75" x14ac:dyDescent="0.25">
      <c r="A111" s="64"/>
      <c r="B111" s="21"/>
      <c r="C111" s="21"/>
      <c r="D111" s="81"/>
      <c r="E111" s="62"/>
      <c r="F111" s="21"/>
      <c r="G111" s="62"/>
      <c r="H111" s="76"/>
      <c r="I111" s="21"/>
      <c r="J111" s="21"/>
      <c r="K111" s="81"/>
      <c r="L111" s="62"/>
      <c r="M111" s="21"/>
      <c r="N111" s="62"/>
    </row>
    <row r="112" spans="1:14" ht="18.75" x14ac:dyDescent="0.25">
      <c r="A112" s="64"/>
      <c r="B112" s="21"/>
      <c r="C112" s="21"/>
      <c r="D112" s="81"/>
      <c r="E112" s="62"/>
      <c r="F112" s="21"/>
      <c r="G112" s="62"/>
      <c r="H112" s="76"/>
      <c r="I112" s="21"/>
      <c r="J112" s="21"/>
      <c r="K112" s="81"/>
      <c r="L112" s="62"/>
      <c r="M112" s="21"/>
      <c r="N112" s="62"/>
    </row>
    <row r="113" spans="1:14" ht="18.75" x14ac:dyDescent="0.25">
      <c r="A113" s="64"/>
      <c r="B113" s="21"/>
      <c r="C113" s="21"/>
      <c r="D113" s="81"/>
      <c r="E113" s="62"/>
      <c r="F113" s="21"/>
      <c r="G113" s="62"/>
      <c r="H113" s="76"/>
      <c r="I113" s="21"/>
      <c r="J113" s="21"/>
      <c r="K113" s="81"/>
      <c r="L113" s="62"/>
      <c r="M113" s="21"/>
      <c r="N113" s="62"/>
    </row>
    <row r="114" spans="1:14" ht="18.75" x14ac:dyDescent="0.25">
      <c r="A114" s="64"/>
      <c r="B114" s="21"/>
      <c r="C114" s="21"/>
      <c r="D114" s="81"/>
      <c r="E114" s="62"/>
      <c r="F114" s="21"/>
      <c r="G114" s="62"/>
      <c r="H114" s="76"/>
      <c r="I114" s="21"/>
      <c r="J114" s="21"/>
      <c r="K114" s="81"/>
      <c r="L114" s="62"/>
      <c r="M114" s="21"/>
      <c r="N114" s="62"/>
    </row>
    <row r="115" spans="1:14" ht="18.75" x14ac:dyDescent="0.25">
      <c r="A115" s="64"/>
      <c r="B115" s="21"/>
      <c r="C115" s="21"/>
      <c r="D115" s="81"/>
      <c r="E115" s="62"/>
      <c r="F115" s="21"/>
      <c r="G115" s="62"/>
      <c r="H115" s="76"/>
      <c r="I115" s="21"/>
      <c r="J115" s="21"/>
      <c r="K115" s="81"/>
      <c r="L115" s="62"/>
      <c r="M115" s="21"/>
      <c r="N115" s="62"/>
    </row>
    <row r="116" spans="1:14" ht="18.75" x14ac:dyDescent="0.25">
      <c r="A116" s="64"/>
      <c r="B116" s="21"/>
      <c r="C116" s="21"/>
      <c r="D116" s="81"/>
      <c r="E116" s="62"/>
      <c r="F116" s="21"/>
      <c r="G116" s="62"/>
      <c r="H116" s="76"/>
      <c r="I116" s="21"/>
      <c r="J116" s="21"/>
      <c r="K116" s="81"/>
      <c r="L116" s="62"/>
      <c r="M116" s="21"/>
      <c r="N116" s="62"/>
    </row>
    <row r="117" spans="1:14" ht="18.75" x14ac:dyDescent="0.25">
      <c r="A117" s="64"/>
      <c r="B117" s="21"/>
      <c r="C117" s="21"/>
      <c r="D117" s="81"/>
      <c r="E117" s="62"/>
      <c r="F117" s="21"/>
      <c r="G117" s="62"/>
      <c r="H117" s="76"/>
      <c r="I117" s="21"/>
      <c r="J117" s="21"/>
      <c r="K117" s="81"/>
      <c r="L117" s="62"/>
      <c r="M117" s="21"/>
      <c r="N117" s="62"/>
    </row>
    <row r="118" spans="1:14" ht="18.75" x14ac:dyDescent="0.25">
      <c r="A118" s="64"/>
      <c r="B118" s="21"/>
      <c r="C118" s="21"/>
      <c r="D118" s="81"/>
      <c r="E118" s="62"/>
      <c r="F118" s="21"/>
      <c r="G118" s="62"/>
      <c r="H118" s="76"/>
      <c r="I118" s="21"/>
      <c r="J118" s="21"/>
      <c r="K118" s="81"/>
      <c r="L118" s="62"/>
      <c r="M118" s="21"/>
      <c r="N118" s="62"/>
    </row>
    <row r="119" spans="1:14" ht="18.75" x14ac:dyDescent="0.25">
      <c r="A119" s="64"/>
      <c r="B119" s="21"/>
      <c r="C119" s="21"/>
      <c r="D119" s="81"/>
      <c r="E119" s="62"/>
      <c r="F119" s="21"/>
      <c r="G119" s="62"/>
      <c r="H119" s="76"/>
      <c r="I119" s="21"/>
      <c r="J119" s="21"/>
      <c r="K119" s="81"/>
      <c r="L119" s="62"/>
      <c r="M119" s="21"/>
      <c r="N119" s="62"/>
    </row>
    <row r="120" spans="1:14" ht="18.75" x14ac:dyDescent="0.25">
      <c r="A120" s="64"/>
      <c r="B120" s="21"/>
      <c r="C120" s="21"/>
      <c r="D120" s="81"/>
      <c r="E120" s="62"/>
      <c r="F120" s="21"/>
      <c r="G120" s="62"/>
      <c r="H120" s="76"/>
      <c r="I120" s="21"/>
      <c r="J120" s="21"/>
      <c r="K120" s="81"/>
      <c r="L120" s="62"/>
      <c r="M120" s="21"/>
      <c r="N120" s="62"/>
    </row>
    <row r="121" spans="1:14" ht="18.75" x14ac:dyDescent="0.25">
      <c r="A121" s="64"/>
      <c r="B121" s="21"/>
      <c r="C121" s="21"/>
      <c r="D121" s="81"/>
      <c r="E121" s="62"/>
      <c r="F121" s="21"/>
      <c r="G121" s="62"/>
      <c r="H121" s="76"/>
      <c r="I121" s="21"/>
      <c r="J121" s="21"/>
      <c r="K121" s="81"/>
      <c r="L121" s="62"/>
      <c r="M121" s="21"/>
      <c r="N121" s="62"/>
    </row>
    <row r="122" spans="1:14" ht="18.75" x14ac:dyDescent="0.25">
      <c r="A122" s="64"/>
      <c r="B122" s="21"/>
      <c r="C122" s="21"/>
      <c r="D122" s="81"/>
      <c r="E122" s="62"/>
      <c r="F122" s="21"/>
      <c r="G122" s="62"/>
      <c r="H122" s="76"/>
      <c r="I122" s="21"/>
      <c r="J122" s="21"/>
      <c r="K122" s="81"/>
      <c r="L122" s="62"/>
      <c r="M122" s="21"/>
      <c r="N122" s="62"/>
    </row>
    <row r="123" spans="1:14" ht="18.75" x14ac:dyDescent="0.25">
      <c r="A123" s="64"/>
      <c r="B123" s="21"/>
      <c r="C123" s="21"/>
      <c r="D123" s="81"/>
      <c r="E123" s="62"/>
      <c r="F123" s="21"/>
      <c r="G123" s="62"/>
      <c r="H123" s="76"/>
      <c r="I123" s="21"/>
      <c r="J123" s="21"/>
      <c r="K123" s="81"/>
      <c r="L123" s="62"/>
      <c r="M123" s="21"/>
      <c r="N123" s="62"/>
    </row>
    <row r="124" spans="1:14" ht="18.75" x14ac:dyDescent="0.25">
      <c r="A124" s="64"/>
      <c r="B124" s="21"/>
      <c r="C124" s="21"/>
      <c r="D124" s="81"/>
      <c r="E124" s="62"/>
      <c r="F124" s="21"/>
      <c r="G124" s="62"/>
      <c r="H124" s="76"/>
      <c r="I124" s="21"/>
      <c r="J124" s="21"/>
      <c r="K124" s="81"/>
      <c r="L124" s="62"/>
      <c r="M124" s="21"/>
      <c r="N124" s="62"/>
    </row>
    <row r="125" spans="1:14" ht="18.75" x14ac:dyDescent="0.25">
      <c r="A125" s="64"/>
      <c r="B125" s="21"/>
      <c r="C125" s="21"/>
      <c r="D125" s="81"/>
      <c r="E125" s="62"/>
      <c r="F125" s="21"/>
      <c r="G125" s="62"/>
      <c r="H125" s="76"/>
      <c r="I125" s="21"/>
      <c r="J125" s="21"/>
      <c r="K125" s="81"/>
      <c r="L125" s="62"/>
      <c r="M125" s="21"/>
      <c r="N125" s="62"/>
    </row>
    <row r="126" spans="1:14" ht="18.75" x14ac:dyDescent="0.25">
      <c r="A126" s="64"/>
      <c r="B126" s="21"/>
      <c r="C126" s="21"/>
      <c r="D126" s="81"/>
      <c r="E126" s="62"/>
      <c r="F126" s="21"/>
      <c r="G126" s="62"/>
      <c r="H126" s="76"/>
      <c r="I126" s="21"/>
      <c r="J126" s="21"/>
      <c r="K126" s="81"/>
      <c r="L126" s="62"/>
      <c r="M126" s="21"/>
      <c r="N126" s="62"/>
    </row>
    <row r="127" spans="1:14" ht="18.75" x14ac:dyDescent="0.25">
      <c r="A127" s="64"/>
      <c r="B127" s="21"/>
      <c r="C127" s="21"/>
      <c r="D127" s="81"/>
      <c r="E127" s="62"/>
      <c r="F127" s="21"/>
      <c r="G127" s="62"/>
      <c r="H127" s="76"/>
      <c r="I127" s="21"/>
      <c r="J127" s="21"/>
      <c r="K127" s="81"/>
      <c r="L127" s="62"/>
      <c r="M127" s="21"/>
      <c r="N127" s="62"/>
    </row>
    <row r="128" spans="1:14" ht="18.75" x14ac:dyDescent="0.25">
      <c r="B128" s="21"/>
      <c r="C128" s="21"/>
      <c r="D128" s="81"/>
      <c r="E128" s="62"/>
      <c r="F128" s="21"/>
      <c r="G128" s="62"/>
      <c r="H128" s="76"/>
      <c r="I128" s="21"/>
      <c r="J128" s="21"/>
      <c r="K128" s="81"/>
      <c r="L128" s="62"/>
      <c r="M128" s="21"/>
      <c r="N128" s="62"/>
    </row>
    <row r="129" spans="1:14" ht="18.75" x14ac:dyDescent="0.25">
      <c r="A129" s="64"/>
      <c r="B129" s="21"/>
      <c r="C129" s="21"/>
      <c r="D129" s="81"/>
      <c r="E129" s="62"/>
      <c r="F129" s="21"/>
      <c r="G129" s="62"/>
      <c r="H129" s="76"/>
      <c r="I129" s="21"/>
      <c r="J129" s="21"/>
      <c r="K129" s="81"/>
      <c r="L129" s="62"/>
      <c r="M129" s="21"/>
      <c r="N129" s="62"/>
    </row>
    <row r="130" spans="1:14" ht="18.75" x14ac:dyDescent="0.25">
      <c r="A130" s="64"/>
      <c r="B130" s="21"/>
      <c r="C130" s="21"/>
      <c r="D130" s="81"/>
      <c r="E130" s="62"/>
      <c r="F130" s="21"/>
      <c r="G130" s="62"/>
      <c r="H130" s="76"/>
      <c r="I130" s="21"/>
      <c r="J130" s="21"/>
      <c r="K130" s="81"/>
      <c r="L130" s="62"/>
      <c r="M130" s="21"/>
      <c r="N130" s="62"/>
    </row>
    <row r="131" spans="1:14" ht="18.75" x14ac:dyDescent="0.25">
      <c r="A131" s="64"/>
      <c r="B131" s="21"/>
      <c r="C131" s="21"/>
      <c r="D131" s="81"/>
      <c r="E131" s="62"/>
      <c r="F131" s="21"/>
      <c r="G131" s="62"/>
      <c r="H131" s="76"/>
      <c r="I131" s="21"/>
      <c r="J131" s="21"/>
      <c r="K131" s="81"/>
      <c r="L131" s="62"/>
      <c r="M131" s="21"/>
      <c r="N131" s="62"/>
    </row>
    <row r="132" spans="1:14" ht="18.75" x14ac:dyDescent="0.25">
      <c r="A132" s="64"/>
      <c r="B132" s="21"/>
      <c r="C132" s="21"/>
      <c r="D132" s="81"/>
      <c r="E132" s="62"/>
      <c r="F132" s="21"/>
      <c r="G132" s="62"/>
      <c r="H132" s="76"/>
      <c r="I132" s="21"/>
      <c r="J132" s="21"/>
      <c r="K132" s="81"/>
      <c r="L132" s="62"/>
      <c r="M132" s="21"/>
      <c r="N132" s="62"/>
    </row>
    <row r="133" spans="1:14" ht="18.75" x14ac:dyDescent="0.25">
      <c r="A133" s="64"/>
      <c r="B133" s="21"/>
      <c r="C133" s="21"/>
      <c r="D133" s="81"/>
      <c r="E133" s="62"/>
      <c r="F133" s="21"/>
      <c r="G133" s="62"/>
      <c r="H133" s="76"/>
      <c r="I133" s="21"/>
      <c r="J133" s="21"/>
      <c r="K133" s="81"/>
      <c r="L133" s="62"/>
      <c r="M133" s="21"/>
      <c r="N133" s="62"/>
    </row>
    <row r="134" spans="1:14" ht="18.75" x14ac:dyDescent="0.25">
      <c r="A134" s="64"/>
      <c r="B134" s="21"/>
      <c r="C134" s="21"/>
      <c r="D134" s="81"/>
      <c r="E134" s="62"/>
      <c r="F134" s="21"/>
      <c r="G134" s="62"/>
      <c r="H134" s="76"/>
      <c r="I134" s="21"/>
      <c r="J134" s="21"/>
      <c r="K134" s="81"/>
      <c r="L134" s="62"/>
      <c r="M134" s="21"/>
      <c r="N134" s="62"/>
    </row>
    <row r="135" spans="1:14" ht="18.75" x14ac:dyDescent="0.25">
      <c r="A135" s="64"/>
      <c r="B135" s="21"/>
      <c r="C135" s="21"/>
      <c r="D135" s="81"/>
      <c r="E135" s="62"/>
      <c r="F135" s="21"/>
      <c r="G135" s="62"/>
      <c r="H135" s="76"/>
      <c r="I135" s="21"/>
      <c r="J135" s="21"/>
      <c r="K135" s="81"/>
      <c r="L135" s="62"/>
      <c r="M135" s="21"/>
      <c r="N135" s="62"/>
    </row>
    <row r="136" spans="1:14" ht="18.75" x14ac:dyDescent="0.25">
      <c r="A136" s="64"/>
      <c r="B136" s="21"/>
      <c r="C136" s="21"/>
      <c r="D136" s="81"/>
      <c r="E136" s="62"/>
      <c r="F136" s="21"/>
      <c r="G136" s="62"/>
      <c r="H136" s="76"/>
      <c r="I136" s="21"/>
      <c r="J136" s="21"/>
      <c r="K136" s="81"/>
      <c r="L136" s="62"/>
      <c r="M136" s="21"/>
      <c r="N136" s="62"/>
    </row>
    <row r="137" spans="1:14" ht="18.75" x14ac:dyDescent="0.25">
      <c r="A137" s="64"/>
      <c r="B137" s="21"/>
      <c r="C137" s="21"/>
      <c r="D137" s="81"/>
      <c r="E137" s="62"/>
      <c r="F137" s="21"/>
      <c r="G137" s="62"/>
      <c r="H137" s="76"/>
      <c r="I137" s="21"/>
      <c r="J137" s="21"/>
      <c r="K137" s="81"/>
      <c r="L137" s="62"/>
      <c r="M137" s="21"/>
      <c r="N137" s="62"/>
    </row>
    <row r="138" spans="1:14" ht="18.75" x14ac:dyDescent="0.25">
      <c r="A138" s="64"/>
      <c r="B138" s="21"/>
      <c r="C138" s="21"/>
      <c r="D138" s="81"/>
      <c r="E138" s="62"/>
      <c r="F138" s="21"/>
      <c r="G138" s="62"/>
      <c r="H138" s="76"/>
      <c r="I138" s="21"/>
      <c r="J138" s="21"/>
      <c r="K138" s="81"/>
      <c r="L138" s="62"/>
      <c r="M138" s="21"/>
      <c r="N138" s="62"/>
    </row>
    <row r="139" spans="1:14" ht="18.75" x14ac:dyDescent="0.25">
      <c r="A139" s="64"/>
      <c r="B139" s="21"/>
      <c r="C139" s="21"/>
      <c r="D139" s="81"/>
      <c r="E139" s="62"/>
      <c r="F139" s="21"/>
      <c r="G139" s="62"/>
      <c r="H139" s="76"/>
      <c r="I139" s="21"/>
      <c r="J139" s="21"/>
      <c r="K139" s="81"/>
      <c r="L139" s="62"/>
      <c r="M139" s="21"/>
      <c r="N139" s="62"/>
    </row>
    <row r="140" spans="1:14" ht="18.75" x14ac:dyDescent="0.25">
      <c r="A140" s="64"/>
      <c r="B140" s="21"/>
      <c r="C140" s="21"/>
      <c r="D140" s="81"/>
      <c r="E140" s="62"/>
      <c r="F140" s="21"/>
      <c r="G140" s="62"/>
      <c r="H140" s="76"/>
      <c r="I140" s="21"/>
      <c r="J140" s="21"/>
      <c r="K140" s="81"/>
      <c r="L140" s="62"/>
      <c r="M140" s="21"/>
      <c r="N140" s="62"/>
    </row>
    <row r="141" spans="1:14" ht="18.75" x14ac:dyDescent="0.25">
      <c r="A141" s="64"/>
      <c r="B141" s="21"/>
      <c r="C141" s="21"/>
      <c r="D141" s="81"/>
      <c r="E141" s="62"/>
      <c r="F141" s="21"/>
      <c r="G141" s="62"/>
      <c r="H141" s="76"/>
      <c r="I141" s="21"/>
      <c r="J141" s="21"/>
      <c r="K141" s="81"/>
      <c r="L141" s="62"/>
      <c r="M141" s="21"/>
      <c r="N141" s="62"/>
    </row>
    <row r="142" spans="1:14" ht="18.75" x14ac:dyDescent="0.25">
      <c r="A142" s="64"/>
      <c r="B142" s="21"/>
      <c r="C142" s="21"/>
      <c r="D142" s="81"/>
      <c r="E142" s="62"/>
      <c r="F142" s="21"/>
      <c r="G142" s="62"/>
      <c r="H142" s="76"/>
      <c r="I142" s="21"/>
      <c r="J142" s="21"/>
      <c r="K142" s="81"/>
      <c r="L142" s="62"/>
      <c r="M142" s="21"/>
      <c r="N142" s="62"/>
    </row>
    <row r="143" spans="1:14" ht="18.75" x14ac:dyDescent="0.25">
      <c r="A143" s="64"/>
      <c r="B143" s="21"/>
      <c r="C143" s="21"/>
      <c r="D143" s="81"/>
      <c r="E143" s="62"/>
      <c r="F143" s="21"/>
      <c r="G143" s="62"/>
      <c r="H143" s="76"/>
      <c r="I143" s="21"/>
      <c r="J143" s="21"/>
      <c r="K143" s="81"/>
      <c r="L143" s="62"/>
      <c r="M143" s="21"/>
      <c r="N143" s="62"/>
    </row>
    <row r="144" spans="1:14" ht="18.75" x14ac:dyDescent="0.25">
      <c r="A144" s="64"/>
      <c r="B144" s="21"/>
      <c r="C144" s="21"/>
      <c r="D144" s="81"/>
      <c r="E144" s="62"/>
      <c r="F144" s="21"/>
      <c r="G144" s="62"/>
      <c r="H144" s="76"/>
      <c r="I144" s="21"/>
      <c r="J144" s="21"/>
      <c r="K144" s="81"/>
      <c r="L144" s="62"/>
      <c r="M144" s="21"/>
      <c r="N144" s="62"/>
    </row>
    <row r="145" spans="1:14" ht="18.75" x14ac:dyDescent="0.25">
      <c r="A145" s="64"/>
      <c r="B145" s="21"/>
      <c r="C145" s="21"/>
      <c r="D145" s="81"/>
      <c r="E145" s="62"/>
      <c r="F145" s="21"/>
      <c r="G145" s="62"/>
      <c r="H145" s="76"/>
      <c r="I145" s="21"/>
      <c r="J145" s="21"/>
      <c r="K145" s="81"/>
      <c r="L145" s="62"/>
      <c r="M145" s="21"/>
      <c r="N145" s="62"/>
    </row>
    <row r="146" spans="1:14" ht="18.75" x14ac:dyDescent="0.25">
      <c r="A146" s="64"/>
      <c r="B146" s="21"/>
      <c r="C146" s="21"/>
      <c r="D146" s="81"/>
      <c r="E146" s="62"/>
      <c r="F146" s="21"/>
      <c r="G146" s="62"/>
      <c r="H146" s="76"/>
      <c r="I146" s="21"/>
      <c r="J146" s="21"/>
      <c r="K146" s="81"/>
      <c r="L146" s="62"/>
      <c r="M146" s="21"/>
      <c r="N146" s="62"/>
    </row>
    <row r="147" spans="1:14" ht="18.75" x14ac:dyDescent="0.25">
      <c r="A147" s="64"/>
      <c r="B147" s="21"/>
      <c r="C147" s="21"/>
      <c r="D147" s="81"/>
      <c r="E147" s="62"/>
      <c r="F147" s="21"/>
      <c r="G147" s="62"/>
      <c r="H147" s="76"/>
      <c r="I147" s="21"/>
      <c r="J147" s="21"/>
      <c r="K147" s="81"/>
      <c r="L147" s="62"/>
      <c r="M147" s="21"/>
      <c r="N147" s="62"/>
    </row>
    <row r="148" spans="1:14" ht="18.75" x14ac:dyDescent="0.25">
      <c r="A148" s="64"/>
      <c r="B148" s="21"/>
      <c r="C148" s="21"/>
      <c r="D148" s="81"/>
      <c r="E148" s="62"/>
      <c r="F148" s="21"/>
      <c r="G148" s="62"/>
      <c r="H148" s="76"/>
      <c r="I148" s="21"/>
      <c r="J148" s="21"/>
      <c r="K148" s="81"/>
      <c r="L148" s="62"/>
      <c r="M148" s="21"/>
      <c r="N148" s="62"/>
    </row>
    <row r="149" spans="1:14" ht="18.75" x14ac:dyDescent="0.25">
      <c r="A149" s="64"/>
      <c r="B149" s="21"/>
      <c r="C149" s="21"/>
      <c r="D149" s="81"/>
      <c r="E149" s="62"/>
      <c r="F149" s="21"/>
      <c r="G149" s="62"/>
      <c r="H149" s="76"/>
      <c r="I149" s="21"/>
      <c r="J149" s="21"/>
      <c r="K149" s="81"/>
      <c r="L149" s="62"/>
      <c r="M149" s="21"/>
      <c r="N149" s="62"/>
    </row>
    <row r="150" spans="1:14" ht="18.75" x14ac:dyDescent="0.25">
      <c r="A150" s="64"/>
      <c r="B150" s="21"/>
      <c r="C150" s="21"/>
      <c r="D150" s="81"/>
      <c r="E150" s="62"/>
      <c r="F150" s="21"/>
      <c r="G150" s="62"/>
      <c r="H150" s="76"/>
      <c r="I150" s="21"/>
      <c r="J150" s="21"/>
      <c r="K150" s="81"/>
      <c r="L150" s="62"/>
      <c r="M150" s="21"/>
      <c r="N150" s="62"/>
    </row>
    <row r="151" spans="1:14" ht="18.75" x14ac:dyDescent="0.25">
      <c r="A151" s="64"/>
      <c r="B151" s="21"/>
      <c r="C151" s="21"/>
      <c r="D151" s="81"/>
      <c r="E151" s="62"/>
      <c r="F151" s="21"/>
      <c r="G151" s="62"/>
      <c r="H151" s="76"/>
      <c r="I151" s="21"/>
      <c r="J151" s="21"/>
      <c r="K151" s="81"/>
      <c r="L151" s="62"/>
      <c r="M151" s="21"/>
      <c r="N151" s="62"/>
    </row>
    <row r="152" spans="1:14" ht="18.75" x14ac:dyDescent="0.25">
      <c r="A152" s="64"/>
      <c r="B152" s="21"/>
      <c r="C152" s="21"/>
      <c r="D152" s="81"/>
      <c r="E152" s="62"/>
      <c r="F152" s="21"/>
      <c r="G152" s="62"/>
      <c r="H152" s="76"/>
      <c r="I152" s="21"/>
      <c r="J152" s="21"/>
      <c r="K152" s="81"/>
      <c r="L152" s="62"/>
      <c r="M152" s="21"/>
      <c r="N152" s="62"/>
    </row>
    <row r="153" spans="1:14" ht="18.75" x14ac:dyDescent="0.25">
      <c r="A153" s="64"/>
      <c r="B153" s="21"/>
      <c r="C153" s="21"/>
      <c r="D153" s="81"/>
      <c r="E153" s="62"/>
      <c r="F153" s="21"/>
      <c r="G153" s="62"/>
      <c r="H153" s="76"/>
      <c r="I153" s="21"/>
      <c r="J153" s="21"/>
      <c r="K153" s="81"/>
      <c r="L153" s="62"/>
      <c r="M153" s="21"/>
      <c r="N153" s="62"/>
    </row>
    <row r="154" spans="1:14" ht="18.75" x14ac:dyDescent="0.3">
      <c r="B154" s="2"/>
      <c r="C154" s="2"/>
      <c r="D154" s="1"/>
      <c r="E154" s="1"/>
      <c r="F154" s="1"/>
      <c r="G154" s="1"/>
    </row>
    <row r="155" spans="1:14" ht="18.75" x14ac:dyDescent="0.3">
      <c r="B155" s="2"/>
      <c r="C155" s="2"/>
      <c r="D155" s="1"/>
      <c r="E155" s="1"/>
      <c r="F155" s="1"/>
      <c r="G155" s="1"/>
    </row>
    <row r="156" spans="1:14" ht="18.75" x14ac:dyDescent="0.3">
      <c r="B156" s="2"/>
      <c r="C156" s="2"/>
      <c r="D156" s="1"/>
      <c r="E156" s="1"/>
      <c r="F156" s="1"/>
      <c r="G156" s="1"/>
    </row>
    <row r="157" spans="1:14" ht="18.75" x14ac:dyDescent="0.3">
      <c r="B157" s="2"/>
      <c r="C157" s="2"/>
      <c r="D157" s="1"/>
      <c r="E157" s="1"/>
      <c r="F157" s="1"/>
      <c r="G157" s="1"/>
    </row>
    <row r="158" spans="1:14" ht="18.75" x14ac:dyDescent="0.3">
      <c r="B158" s="2"/>
      <c r="C158" s="2"/>
      <c r="D158" s="1"/>
      <c r="E158" s="1"/>
      <c r="F158" s="1"/>
      <c r="G158" s="1"/>
    </row>
    <row r="159" spans="1:14" ht="18.75" x14ac:dyDescent="0.3">
      <c r="B159" s="2"/>
      <c r="C159" s="2"/>
      <c r="D159" s="1"/>
      <c r="E159" s="1"/>
      <c r="F159" s="1"/>
      <c r="G159" s="1"/>
    </row>
    <row r="160" spans="1:14" ht="18.75" x14ac:dyDescent="0.3">
      <c r="B160" s="2"/>
      <c r="C160" s="2"/>
      <c r="D160" s="1"/>
      <c r="E160" s="1"/>
      <c r="F160" s="1"/>
      <c r="G160" s="1"/>
    </row>
    <row r="161" spans="2:7" ht="18.75" x14ac:dyDescent="0.3">
      <c r="B161" s="2"/>
      <c r="C161" s="2"/>
      <c r="D161" s="1"/>
      <c r="E161" s="1"/>
      <c r="F161" s="1"/>
      <c r="G161" s="1"/>
    </row>
    <row r="162" spans="2:7" ht="18.75" x14ac:dyDescent="0.3">
      <c r="B162" s="2"/>
      <c r="C162" s="2"/>
      <c r="D162" s="1"/>
      <c r="E162" s="1"/>
      <c r="F162" s="1"/>
      <c r="G162" s="1"/>
    </row>
    <row r="163" spans="2:7" ht="18.75" x14ac:dyDescent="0.3">
      <c r="B163" s="2"/>
      <c r="C163" s="2"/>
      <c r="D163" s="1"/>
      <c r="E163" s="1"/>
      <c r="F163" s="1"/>
      <c r="G163" s="1"/>
    </row>
    <row r="164" spans="2:7" ht="18.75" x14ac:dyDescent="0.3">
      <c r="B164" s="2"/>
      <c r="C164" s="2"/>
      <c r="D164" s="1"/>
      <c r="E164" s="1"/>
      <c r="F164" s="1"/>
      <c r="G164" s="1"/>
    </row>
    <row r="165" spans="2:7" ht="18.75" x14ac:dyDescent="0.3">
      <c r="B165" s="2"/>
      <c r="C165" s="2"/>
      <c r="D165" s="1"/>
      <c r="E165" s="1"/>
      <c r="F165" s="1"/>
      <c r="G165" s="1"/>
    </row>
    <row r="166" spans="2:7" ht="18.75" x14ac:dyDescent="0.3">
      <c r="B166" s="2"/>
      <c r="C166" s="2"/>
      <c r="D166" s="1"/>
      <c r="E166" s="1"/>
      <c r="F166" s="1"/>
      <c r="G166" s="1"/>
    </row>
    <row r="167" spans="2:7" ht="18.75" x14ac:dyDescent="0.3">
      <c r="B167" s="2"/>
      <c r="C167" s="2"/>
      <c r="D167" s="1"/>
      <c r="E167" s="1"/>
      <c r="F167" s="1"/>
      <c r="G167" s="1"/>
    </row>
    <row r="168" spans="2:7" ht="18.75" x14ac:dyDescent="0.3">
      <c r="B168" s="2"/>
      <c r="C168" s="2"/>
      <c r="D168" s="1"/>
      <c r="E168" s="1"/>
      <c r="F168" s="1"/>
      <c r="G168" s="1"/>
    </row>
    <row r="169" spans="2:7" ht="18.75" x14ac:dyDescent="0.3">
      <c r="B169" s="2"/>
      <c r="C169" s="2"/>
      <c r="D169" s="1"/>
      <c r="E169" s="1"/>
      <c r="F169" s="1"/>
      <c r="G169" s="1"/>
    </row>
    <row r="170" spans="2:7" ht="18.75" x14ac:dyDescent="0.3">
      <c r="B170" s="2"/>
      <c r="C170" s="2"/>
      <c r="D170" s="1"/>
      <c r="E170" s="1"/>
      <c r="F170" s="1"/>
      <c r="G170" s="1"/>
    </row>
    <row r="171" spans="2:7" ht="18.75" x14ac:dyDescent="0.3">
      <c r="B171" s="2"/>
      <c r="C171" s="2"/>
      <c r="D171" s="1"/>
      <c r="E171" s="1"/>
      <c r="F171" s="1"/>
      <c r="G171" s="1"/>
    </row>
    <row r="172" spans="2:7" ht="18.75" x14ac:dyDescent="0.3">
      <c r="B172" s="2"/>
      <c r="C172" s="2"/>
      <c r="D172" s="1"/>
      <c r="E172" s="1"/>
      <c r="F172" s="1"/>
      <c r="G172" s="1"/>
    </row>
    <row r="173" spans="2:7" ht="18.75" x14ac:dyDescent="0.3">
      <c r="B173" s="2"/>
      <c r="C173" s="2"/>
      <c r="D173" s="1"/>
      <c r="E173" s="1"/>
      <c r="F173" s="1"/>
      <c r="G173" s="1"/>
    </row>
    <row r="174" spans="2:7" ht="18.75" x14ac:dyDescent="0.3">
      <c r="B174" s="2"/>
      <c r="C174" s="2"/>
      <c r="D174" s="1"/>
      <c r="E174" s="1"/>
      <c r="F174" s="1"/>
      <c r="G174" s="1"/>
    </row>
    <row r="175" spans="2:7" ht="18.75" x14ac:dyDescent="0.3">
      <c r="B175" s="2"/>
      <c r="C175" s="2"/>
      <c r="D175" s="1"/>
      <c r="E175" s="1"/>
      <c r="F175" s="1"/>
      <c r="G175" s="1"/>
    </row>
    <row r="176" spans="2:7" ht="18.75" x14ac:dyDescent="0.3">
      <c r="B176" s="2"/>
      <c r="C176" s="2"/>
      <c r="D176" s="1"/>
      <c r="E176" s="1"/>
      <c r="F176" s="1"/>
      <c r="G176" s="1"/>
    </row>
    <row r="177" spans="2:7" ht="18.75" x14ac:dyDescent="0.3">
      <c r="B177" s="2"/>
      <c r="C177" s="2"/>
      <c r="D177" s="1"/>
      <c r="E177" s="1"/>
      <c r="F177" s="1"/>
      <c r="G177" s="1"/>
    </row>
    <row r="178" spans="2:7" ht="18.75" x14ac:dyDescent="0.3">
      <c r="B178" s="2"/>
      <c r="C178" s="2"/>
      <c r="D178" s="1"/>
      <c r="E178" s="1"/>
      <c r="F178" s="1"/>
      <c r="G178" s="1"/>
    </row>
    <row r="179" spans="2:7" ht="18.75" x14ac:dyDescent="0.3">
      <c r="B179" s="2"/>
      <c r="C179" s="2"/>
      <c r="D179" s="1"/>
      <c r="E179" s="1"/>
      <c r="F179" s="1"/>
      <c r="G179" s="1"/>
    </row>
    <row r="180" spans="2:7" ht="18.75" x14ac:dyDescent="0.3">
      <c r="B180" s="2"/>
      <c r="C180" s="2"/>
      <c r="D180" s="1"/>
      <c r="E180" s="1"/>
      <c r="F180" s="1"/>
      <c r="G180" s="1"/>
    </row>
    <row r="181" spans="2:7" ht="18.75" x14ac:dyDescent="0.3">
      <c r="B181" s="2"/>
      <c r="C181" s="2"/>
      <c r="D181" s="1"/>
      <c r="E181" s="1"/>
      <c r="F181" s="1"/>
      <c r="G181" s="1"/>
    </row>
    <row r="182" spans="2:7" ht="18.75" x14ac:dyDescent="0.3">
      <c r="B182" s="2"/>
      <c r="C182" s="2"/>
      <c r="D182" s="1"/>
      <c r="E182" s="1"/>
      <c r="F182" s="1"/>
      <c r="G182" s="1"/>
    </row>
    <row r="183" spans="2:7" ht="18.75" x14ac:dyDescent="0.3">
      <c r="B183" s="2"/>
      <c r="C183" s="2"/>
      <c r="D183" s="1"/>
      <c r="E183" s="1"/>
      <c r="F183" s="1"/>
      <c r="G183" s="1"/>
    </row>
    <row r="184" spans="2:7" ht="18.75" x14ac:dyDescent="0.3">
      <c r="B184" s="2"/>
      <c r="C184" s="2"/>
      <c r="D184" s="1"/>
      <c r="E184" s="1"/>
      <c r="F184" s="1"/>
      <c r="G184" s="1"/>
    </row>
    <row r="185" spans="2:7" ht="18.75" x14ac:dyDescent="0.3">
      <c r="B185" s="2"/>
      <c r="C185" s="2"/>
      <c r="D185" s="1"/>
      <c r="E185" s="1"/>
      <c r="F185" s="1"/>
      <c r="G185" s="1"/>
    </row>
    <row r="186" spans="2:7" ht="18.75" x14ac:dyDescent="0.3">
      <c r="B186" s="2"/>
      <c r="C186" s="2"/>
      <c r="D186" s="1"/>
      <c r="E186" s="1"/>
      <c r="F186" s="1"/>
      <c r="G186" s="1"/>
    </row>
    <row r="187" spans="2:7" ht="18.75" x14ac:dyDescent="0.3">
      <c r="B187" s="2"/>
      <c r="C187" s="2"/>
      <c r="D187" s="1"/>
      <c r="E187" s="1"/>
      <c r="F187" s="1"/>
      <c r="G187" s="1"/>
    </row>
    <row r="188" spans="2:7" ht="18.75" x14ac:dyDescent="0.3">
      <c r="B188" s="2"/>
      <c r="C188" s="2"/>
      <c r="D188" s="1"/>
      <c r="E188" s="1"/>
      <c r="F188" s="1"/>
      <c r="G188" s="1"/>
    </row>
    <row r="189" spans="2:7" ht="18.75" x14ac:dyDescent="0.3">
      <c r="B189" s="2"/>
      <c r="C189" s="2"/>
      <c r="D189" s="1"/>
      <c r="E189" s="1"/>
      <c r="F189" s="1"/>
      <c r="G189" s="1"/>
    </row>
    <row r="190" spans="2:7" ht="18.75" x14ac:dyDescent="0.3">
      <c r="B190" s="2"/>
      <c r="C190" s="2"/>
      <c r="D190" s="1"/>
      <c r="E190" s="1"/>
      <c r="F190" s="1"/>
      <c r="G190" s="1"/>
    </row>
    <row r="191" spans="2:7" ht="18.75" x14ac:dyDescent="0.3">
      <c r="B191" s="2"/>
      <c r="C191" s="2"/>
      <c r="D191" s="1"/>
      <c r="E191" s="1"/>
      <c r="F191" s="1"/>
      <c r="G191" s="1"/>
    </row>
    <row r="192" spans="2:7" ht="18.75" x14ac:dyDescent="0.3">
      <c r="B192" s="2"/>
      <c r="C192" s="2"/>
      <c r="D192" s="1"/>
      <c r="E192" s="1"/>
      <c r="F192" s="1"/>
      <c r="G192" s="1"/>
    </row>
    <row r="193" spans="2:7" ht="18.75" x14ac:dyDescent="0.3">
      <c r="B193" s="2"/>
      <c r="C193" s="2"/>
      <c r="D193" s="1"/>
      <c r="E193" s="1"/>
      <c r="F193" s="1"/>
      <c r="G193" s="1"/>
    </row>
    <row r="194" spans="2:7" ht="18.75" x14ac:dyDescent="0.3">
      <c r="B194" s="2"/>
      <c r="C194" s="2"/>
      <c r="D194" s="1"/>
      <c r="E194" s="1"/>
      <c r="F194" s="1"/>
      <c r="G194" s="1"/>
    </row>
    <row r="195" spans="2:7" ht="18.75" x14ac:dyDescent="0.3">
      <c r="B195" s="2"/>
      <c r="C195" s="2"/>
      <c r="D195" s="1"/>
      <c r="E195" s="1"/>
      <c r="F195" s="1"/>
      <c r="G195" s="1"/>
    </row>
    <row r="196" spans="2:7" ht="18.75" x14ac:dyDescent="0.3">
      <c r="B196" s="2"/>
      <c r="C196" s="2"/>
      <c r="D196" s="1"/>
      <c r="E196" s="1"/>
      <c r="F196" s="1"/>
      <c r="G196" s="1"/>
    </row>
    <row r="197" spans="2:7" ht="18.75" x14ac:dyDescent="0.3">
      <c r="B197" s="2"/>
      <c r="C197" s="2"/>
      <c r="D197" s="1"/>
      <c r="E197" s="1"/>
      <c r="F197" s="1"/>
      <c r="G197" s="1"/>
    </row>
    <row r="198" spans="2:7" ht="18.75" x14ac:dyDescent="0.3">
      <c r="B198" s="2"/>
      <c r="C198" s="2"/>
      <c r="D198" s="1"/>
      <c r="E198" s="1"/>
      <c r="F198" s="1"/>
      <c r="G198" s="1"/>
    </row>
    <row r="199" spans="2:7" ht="18.75" x14ac:dyDescent="0.3">
      <c r="B199" s="2"/>
      <c r="C199" s="2"/>
      <c r="D199" s="1"/>
      <c r="E199" s="1"/>
      <c r="F199" s="1"/>
      <c r="G199" s="1"/>
    </row>
    <row r="200" spans="2:7" ht="18.75" x14ac:dyDescent="0.3">
      <c r="B200" s="2"/>
      <c r="C200" s="2"/>
      <c r="D200" s="1"/>
      <c r="E200" s="1"/>
      <c r="F200" s="1"/>
      <c r="G200" s="1"/>
    </row>
    <row r="201" spans="2:7" ht="18.75" x14ac:dyDescent="0.3">
      <c r="B201" s="2"/>
      <c r="C201" s="2"/>
      <c r="D201" s="1"/>
      <c r="E201" s="1"/>
      <c r="F201" s="1"/>
      <c r="G201" s="1"/>
    </row>
    <row r="202" spans="2:7" ht="18.75" x14ac:dyDescent="0.3">
      <c r="B202" s="2"/>
      <c r="C202" s="2"/>
      <c r="D202" s="1"/>
      <c r="E202" s="1"/>
      <c r="F202" s="1"/>
      <c r="G202" s="1"/>
    </row>
    <row r="203" spans="2:7" ht="18.75" x14ac:dyDescent="0.3">
      <c r="B203" s="2"/>
      <c r="C203" s="2"/>
      <c r="D203" s="1"/>
      <c r="E203" s="1"/>
      <c r="F203" s="1"/>
      <c r="G203" s="1"/>
    </row>
    <row r="204" spans="2:7" ht="18.75" x14ac:dyDescent="0.3">
      <c r="B204" s="2"/>
      <c r="C204" s="2"/>
      <c r="D204" s="1"/>
      <c r="E204" s="1"/>
      <c r="F204" s="1"/>
      <c r="G204" s="1"/>
    </row>
    <row r="205" spans="2:7" ht="18.75" x14ac:dyDescent="0.3">
      <c r="B205" s="2"/>
      <c r="C205" s="2"/>
      <c r="D205" s="1"/>
      <c r="E205" s="1"/>
      <c r="F205" s="1"/>
      <c r="G205" s="1"/>
    </row>
    <row r="206" spans="2:7" ht="18.75" x14ac:dyDescent="0.3">
      <c r="B206" s="2"/>
      <c r="C206" s="2"/>
      <c r="D206" s="1"/>
      <c r="E206" s="1"/>
      <c r="F206" s="1"/>
      <c r="G206" s="1"/>
    </row>
    <row r="207" spans="2:7" ht="18.75" x14ac:dyDescent="0.3">
      <c r="B207" s="2"/>
      <c r="C207" s="2"/>
      <c r="D207" s="1"/>
      <c r="E207" s="1"/>
      <c r="F207" s="1"/>
      <c r="G207" s="1"/>
    </row>
    <row r="208" spans="2:7" ht="18.75" x14ac:dyDescent="0.3">
      <c r="B208" s="2"/>
      <c r="C208" s="2"/>
      <c r="D208" s="1"/>
      <c r="E208" s="1"/>
      <c r="F208" s="1"/>
      <c r="G208" s="1"/>
    </row>
    <row r="209" spans="2:7" ht="18.75" x14ac:dyDescent="0.3">
      <c r="B209" s="2"/>
      <c r="C209" s="2"/>
      <c r="D209" s="1"/>
      <c r="E209" s="1"/>
      <c r="F209" s="1"/>
      <c r="G209" s="1"/>
    </row>
    <row r="210" spans="2:7" ht="18.75" x14ac:dyDescent="0.3">
      <c r="B210" s="2"/>
      <c r="C210" s="2"/>
      <c r="D210" s="1"/>
      <c r="E210" s="1"/>
      <c r="F210" s="1"/>
      <c r="G210" s="1"/>
    </row>
    <row r="211" spans="2:7" ht="18.75" x14ac:dyDescent="0.3">
      <c r="B211" s="2"/>
      <c r="C211" s="2"/>
      <c r="D211" s="1"/>
      <c r="E211" s="1"/>
      <c r="F211" s="1"/>
      <c r="G211" s="1"/>
    </row>
    <row r="212" spans="2:7" ht="18.75" x14ac:dyDescent="0.3">
      <c r="B212" s="2"/>
      <c r="C212" s="2"/>
      <c r="D212" s="1"/>
      <c r="E212" s="1"/>
      <c r="F212" s="1"/>
      <c r="G212" s="1"/>
    </row>
    <row r="213" spans="2:7" ht="18.75" x14ac:dyDescent="0.3">
      <c r="B213" s="2"/>
      <c r="C213" s="2"/>
      <c r="D213" s="1"/>
      <c r="E213" s="1"/>
      <c r="F213" s="1"/>
      <c r="G213" s="1"/>
    </row>
    <row r="214" spans="2:7" ht="18.75" x14ac:dyDescent="0.3">
      <c r="B214" s="2"/>
      <c r="C214" s="2"/>
      <c r="D214" s="1"/>
      <c r="E214" s="1"/>
      <c r="F214" s="1"/>
      <c r="G214" s="1"/>
    </row>
    <row r="215" spans="2:7" ht="18.75" x14ac:dyDescent="0.3">
      <c r="B215" s="2"/>
      <c r="C215" s="2"/>
      <c r="D215" s="1"/>
      <c r="E215" s="1"/>
      <c r="F215" s="1"/>
      <c r="G215" s="1"/>
    </row>
    <row r="216" spans="2:7" ht="18.75" x14ac:dyDescent="0.3">
      <c r="B216" s="2"/>
      <c r="C216" s="2"/>
      <c r="D216" s="1"/>
      <c r="E216" s="1"/>
      <c r="F216" s="1"/>
      <c r="G216" s="1"/>
    </row>
    <row r="217" spans="2:7" ht="18.75" x14ac:dyDescent="0.3">
      <c r="B217" s="2"/>
      <c r="C217" s="2"/>
      <c r="D217" s="1"/>
      <c r="E217" s="1"/>
      <c r="F217" s="1"/>
      <c r="G217" s="1"/>
    </row>
    <row r="218" spans="2:7" ht="18.75" x14ac:dyDescent="0.3">
      <c r="B218" s="2"/>
      <c r="C218" s="2"/>
      <c r="D218" s="1"/>
      <c r="E218" s="1"/>
      <c r="F218" s="1"/>
      <c r="G218" s="1"/>
    </row>
    <row r="219" spans="2:7" ht="18.75" x14ac:dyDescent="0.3">
      <c r="B219" s="2"/>
      <c r="C219" s="2"/>
      <c r="D219" s="1"/>
      <c r="E219" s="1"/>
      <c r="F219" s="1"/>
      <c r="G219" s="1"/>
    </row>
    <row r="220" spans="2:7" ht="18.75" x14ac:dyDescent="0.3">
      <c r="B220" s="2"/>
      <c r="C220" s="2"/>
      <c r="D220" s="1"/>
      <c r="E220" s="1"/>
      <c r="F220" s="1"/>
      <c r="G220" s="1"/>
    </row>
    <row r="221" spans="2:7" ht="18.75" x14ac:dyDescent="0.3">
      <c r="B221" s="2"/>
      <c r="C221" s="2"/>
      <c r="D221" s="1"/>
      <c r="E221" s="1"/>
      <c r="F221" s="1"/>
      <c r="G221" s="1"/>
    </row>
    <row r="222" spans="2:7" ht="18.75" x14ac:dyDescent="0.3">
      <c r="B222" s="2"/>
      <c r="C222" s="2"/>
      <c r="D222" s="1"/>
      <c r="E222" s="1"/>
      <c r="F222" s="1"/>
      <c r="G222" s="1"/>
    </row>
    <row r="223" spans="2:7" ht="18.75" x14ac:dyDescent="0.3">
      <c r="B223" s="2"/>
      <c r="C223" s="2"/>
      <c r="D223" s="1"/>
      <c r="E223" s="1"/>
      <c r="F223" s="1"/>
      <c r="G223" s="1"/>
    </row>
    <row r="224" spans="2:7" ht="18.75" x14ac:dyDescent="0.3">
      <c r="B224" s="2"/>
      <c r="C224" s="2"/>
      <c r="D224" s="1"/>
      <c r="E224" s="1"/>
      <c r="F224" s="1"/>
      <c r="G224" s="1"/>
    </row>
    <row r="225" spans="2:7" ht="18.75" x14ac:dyDescent="0.3">
      <c r="B225" s="2"/>
      <c r="C225" s="2"/>
      <c r="D225" s="1"/>
      <c r="E225" s="1"/>
      <c r="F225" s="1"/>
      <c r="G225" s="1"/>
    </row>
    <row r="226" spans="2:7" ht="18.75" x14ac:dyDescent="0.3">
      <c r="B226" s="2"/>
      <c r="C226" s="2"/>
      <c r="D226" s="1"/>
      <c r="E226" s="1"/>
      <c r="F226" s="1"/>
      <c r="G226" s="1"/>
    </row>
    <row r="227" spans="2:7" ht="18.75" x14ac:dyDescent="0.3">
      <c r="B227" s="2"/>
      <c r="C227" s="2"/>
      <c r="D227" s="1"/>
      <c r="E227" s="1"/>
      <c r="F227" s="1"/>
      <c r="G227" s="1"/>
    </row>
    <row r="228" spans="2:7" ht="18.75" x14ac:dyDescent="0.3">
      <c r="B228" s="2"/>
      <c r="C228" s="2"/>
      <c r="D228" s="1"/>
      <c r="E228" s="1"/>
      <c r="F228" s="1"/>
      <c r="G228" s="1"/>
    </row>
    <row r="229" spans="2:7" ht="18.75" x14ac:dyDescent="0.3">
      <c r="B229" s="2"/>
      <c r="C229" s="2"/>
      <c r="D229" s="1"/>
      <c r="E229" s="1"/>
      <c r="F229" s="1"/>
      <c r="G229" s="1"/>
    </row>
    <row r="230" spans="2:7" ht="18.75" x14ac:dyDescent="0.3">
      <c r="B230" s="2"/>
      <c r="C230" s="2"/>
      <c r="D230" s="1"/>
      <c r="E230" s="1"/>
      <c r="F230" s="1"/>
      <c r="G230" s="1"/>
    </row>
    <row r="231" spans="2:7" ht="18.75" x14ac:dyDescent="0.3">
      <c r="B231" s="2"/>
      <c r="C231" s="2"/>
      <c r="D231" s="1"/>
      <c r="E231" s="1"/>
      <c r="F231" s="1"/>
      <c r="G231" s="1"/>
    </row>
    <row r="232" spans="2:7" ht="18.75" x14ac:dyDescent="0.3">
      <c r="B232" s="2"/>
      <c r="C232" s="2"/>
      <c r="D232" s="1"/>
      <c r="E232" s="1"/>
      <c r="F232" s="1"/>
      <c r="G232" s="1"/>
    </row>
    <row r="233" spans="2:7" ht="18.75" x14ac:dyDescent="0.3">
      <c r="B233" s="2"/>
      <c r="C233" s="2"/>
      <c r="D233" s="1"/>
      <c r="E233" s="1"/>
      <c r="F233" s="1"/>
      <c r="G233" s="1"/>
    </row>
    <row r="234" spans="2:7" ht="18.75" x14ac:dyDescent="0.3">
      <c r="B234" s="2"/>
      <c r="C234" s="2"/>
      <c r="D234" s="1"/>
      <c r="E234" s="1"/>
      <c r="F234" s="1"/>
      <c r="G234" s="1"/>
    </row>
    <row r="235" spans="2:7" ht="18.75" x14ac:dyDescent="0.3">
      <c r="B235" s="2"/>
      <c r="C235" s="2"/>
      <c r="D235" s="1"/>
      <c r="E235" s="1"/>
      <c r="F235" s="1"/>
      <c r="G235" s="1"/>
    </row>
    <row r="236" spans="2:7" ht="18.75" x14ac:dyDescent="0.3">
      <c r="B236" s="2"/>
      <c r="C236" s="2"/>
      <c r="D236" s="1"/>
      <c r="E236" s="1"/>
      <c r="F236" s="1"/>
      <c r="G236" s="1"/>
    </row>
    <row r="237" spans="2:7" ht="18.75" x14ac:dyDescent="0.3">
      <c r="B237" s="2"/>
      <c r="C237" s="2"/>
      <c r="D237" s="1"/>
      <c r="E237" s="1"/>
      <c r="F237" s="1"/>
      <c r="G237" s="1"/>
    </row>
    <row r="238" spans="2:7" ht="18.75" x14ac:dyDescent="0.3">
      <c r="B238" s="2"/>
      <c r="C238" s="2"/>
      <c r="D238" s="1"/>
      <c r="E238" s="1"/>
      <c r="F238" s="1"/>
      <c r="G238" s="1"/>
    </row>
    <row r="239" spans="2:7" ht="18.75" x14ac:dyDescent="0.3">
      <c r="B239" s="2"/>
      <c r="C239" s="2"/>
      <c r="D239" s="1"/>
      <c r="E239" s="1"/>
      <c r="F239" s="1"/>
      <c r="G239" s="1"/>
    </row>
    <row r="240" spans="2:7" ht="18.75" x14ac:dyDescent="0.3">
      <c r="B240" s="2"/>
      <c r="C240" s="2"/>
      <c r="D240" s="1"/>
      <c r="E240" s="1"/>
      <c r="F240" s="1"/>
      <c r="G240" s="1"/>
    </row>
    <row r="241" spans="2:7" ht="18.75" x14ac:dyDescent="0.3">
      <c r="B241" s="2"/>
      <c r="C241" s="2"/>
      <c r="D241" s="1"/>
      <c r="E241" s="1"/>
      <c r="F241" s="1"/>
      <c r="G241" s="1"/>
    </row>
    <row r="242" spans="2:7" ht="18.75" x14ac:dyDescent="0.3">
      <c r="B242" s="2"/>
      <c r="C242" s="2"/>
      <c r="D242" s="1"/>
      <c r="E242" s="1"/>
      <c r="F242" s="1"/>
      <c r="G242" s="1"/>
    </row>
    <row r="243" spans="2:7" ht="18.75" x14ac:dyDescent="0.3">
      <c r="B243" s="2"/>
      <c r="C243" s="2"/>
      <c r="D243" s="1"/>
      <c r="E243" s="1"/>
      <c r="F243" s="1"/>
      <c r="G243" s="1"/>
    </row>
    <row r="244" spans="2:7" ht="18.75" x14ac:dyDescent="0.3">
      <c r="B244" s="2"/>
      <c r="C244" s="2"/>
      <c r="D244" s="1"/>
      <c r="E244" s="1"/>
      <c r="F244" s="1"/>
      <c r="G244" s="1"/>
    </row>
    <row r="245" spans="2:7" ht="18.75" x14ac:dyDescent="0.3">
      <c r="B245" s="2"/>
      <c r="C245" s="2"/>
      <c r="D245" s="1"/>
      <c r="E245" s="1"/>
      <c r="F245" s="1"/>
      <c r="G245" s="1"/>
    </row>
    <row r="246" spans="2:7" ht="18.75" x14ac:dyDescent="0.3">
      <c r="B246" s="2"/>
      <c r="C246" s="2"/>
      <c r="D246" s="1"/>
      <c r="E246" s="1"/>
      <c r="F246" s="1"/>
      <c r="G246" s="1"/>
    </row>
    <row r="247" spans="2:7" ht="18.75" x14ac:dyDescent="0.3">
      <c r="B247" s="2"/>
      <c r="C247" s="2"/>
      <c r="D247" s="1"/>
      <c r="E247" s="1"/>
      <c r="F247" s="1"/>
      <c r="G247" s="1"/>
    </row>
    <row r="248" spans="2:7" ht="18.75" x14ac:dyDescent="0.3">
      <c r="B248" s="2"/>
      <c r="C248" s="2"/>
      <c r="D248" s="1"/>
      <c r="E248" s="1"/>
      <c r="F248" s="1"/>
      <c r="G248" s="1"/>
    </row>
    <row r="249" spans="2:7" ht="18.75" x14ac:dyDescent="0.3">
      <c r="B249" s="2"/>
      <c r="C249" s="2"/>
      <c r="D249" s="1"/>
      <c r="E249" s="1"/>
      <c r="F249" s="1"/>
      <c r="G249" s="1"/>
    </row>
    <row r="250" spans="2:7" ht="18.75" x14ac:dyDescent="0.3">
      <c r="B250" s="2"/>
      <c r="C250" s="2"/>
      <c r="D250" s="1"/>
      <c r="E250" s="1"/>
      <c r="F250" s="1"/>
      <c r="G250" s="1"/>
    </row>
    <row r="251" spans="2:7" ht="18.75" x14ac:dyDescent="0.3">
      <c r="B251" s="2"/>
      <c r="C251" s="2"/>
      <c r="D251" s="1"/>
      <c r="E251" s="1"/>
      <c r="F251" s="1"/>
      <c r="G251" s="1"/>
    </row>
    <row r="252" spans="2:7" ht="18.75" x14ac:dyDescent="0.3">
      <c r="B252" s="2"/>
      <c r="C252" s="2"/>
      <c r="D252" s="1"/>
      <c r="E252" s="1"/>
      <c r="F252" s="1"/>
      <c r="G252" s="1"/>
    </row>
    <row r="253" spans="2:7" ht="18.75" x14ac:dyDescent="0.3">
      <c r="B253" s="2"/>
      <c r="C253" s="2"/>
      <c r="D253" s="1"/>
      <c r="E253" s="1"/>
      <c r="F253" s="1"/>
      <c r="G253" s="1"/>
    </row>
    <row r="254" spans="2:7" ht="18.75" x14ac:dyDescent="0.3">
      <c r="B254" s="2"/>
      <c r="C254" s="2"/>
      <c r="D254" s="1"/>
      <c r="E254" s="1"/>
      <c r="F254" s="1"/>
      <c r="G254" s="1"/>
    </row>
    <row r="255" spans="2:7" ht="18.75" x14ac:dyDescent="0.3">
      <c r="B255" s="2"/>
      <c r="C255" s="2"/>
      <c r="D255" s="1"/>
      <c r="E255" s="1"/>
      <c r="F255" s="1"/>
      <c r="G255" s="1"/>
    </row>
    <row r="256" spans="2:7" ht="18.75" x14ac:dyDescent="0.3">
      <c r="B256" s="2"/>
      <c r="C256" s="2"/>
      <c r="D256" s="1"/>
      <c r="E256" s="1"/>
      <c r="F256" s="1"/>
      <c r="G256" s="1"/>
    </row>
    <row r="257" spans="2:7" ht="18.75" x14ac:dyDescent="0.3">
      <c r="B257" s="2"/>
      <c r="C257" s="2"/>
      <c r="D257" s="1"/>
      <c r="E257" s="1"/>
      <c r="F257" s="1"/>
      <c r="G257" s="1"/>
    </row>
    <row r="258" spans="2:7" ht="18.75" x14ac:dyDescent="0.3">
      <c r="B258" s="2"/>
      <c r="C258" s="2"/>
      <c r="D258" s="1"/>
      <c r="E258" s="1"/>
      <c r="F258" s="1"/>
      <c r="G258" s="1"/>
    </row>
    <row r="259" spans="2:7" ht="18.75" x14ac:dyDescent="0.3">
      <c r="B259" s="2"/>
      <c r="C259" s="2"/>
      <c r="D259" s="1"/>
      <c r="E259" s="1"/>
      <c r="F259" s="1"/>
      <c r="G259" s="1"/>
    </row>
    <row r="260" spans="2:7" ht="18.75" x14ac:dyDescent="0.3">
      <c r="B260" s="2"/>
      <c r="C260" s="2"/>
      <c r="D260" s="1"/>
      <c r="E260" s="1"/>
      <c r="F260" s="1"/>
      <c r="G260" s="1"/>
    </row>
    <row r="261" spans="2:7" ht="18.75" x14ac:dyDescent="0.3">
      <c r="B261" s="2"/>
      <c r="C261" s="2"/>
      <c r="D261" s="1"/>
      <c r="E261" s="1"/>
      <c r="F261" s="1"/>
      <c r="G261" s="1"/>
    </row>
    <row r="262" spans="2:7" ht="18.75" x14ac:dyDescent="0.3">
      <c r="B262" s="2"/>
      <c r="C262" s="2"/>
      <c r="D262" s="1"/>
      <c r="E262" s="1"/>
      <c r="F262" s="1"/>
      <c r="G262" s="1"/>
    </row>
    <row r="263" spans="2:7" ht="18.75" x14ac:dyDescent="0.3">
      <c r="B263" s="2"/>
      <c r="C263" s="2"/>
      <c r="D263" s="1"/>
      <c r="E263" s="1"/>
      <c r="F263" s="1"/>
      <c r="G263" s="1"/>
    </row>
    <row r="264" spans="2:7" ht="18.75" x14ac:dyDescent="0.3">
      <c r="B264" s="2"/>
      <c r="C264" s="2"/>
      <c r="D264" s="1"/>
      <c r="E264" s="1"/>
      <c r="F264" s="1"/>
      <c r="G264" s="1"/>
    </row>
    <row r="265" spans="2:7" ht="18.75" x14ac:dyDescent="0.3">
      <c r="B265" s="2"/>
      <c r="C265" s="2"/>
      <c r="D265" s="1"/>
      <c r="E265" s="1"/>
      <c r="F265" s="1"/>
      <c r="G265" s="1"/>
    </row>
    <row r="266" spans="2:7" ht="18.75" x14ac:dyDescent="0.3">
      <c r="B266" s="2"/>
      <c r="C266" s="2"/>
      <c r="D266" s="1"/>
      <c r="E266" s="1"/>
      <c r="F266" s="1"/>
      <c r="G266" s="1"/>
    </row>
    <row r="267" spans="2:7" ht="18.75" x14ac:dyDescent="0.3">
      <c r="B267" s="2"/>
      <c r="C267" s="2"/>
      <c r="D267" s="1"/>
      <c r="E267" s="1"/>
      <c r="F267" s="1"/>
      <c r="G267" s="1"/>
    </row>
    <row r="268" spans="2:7" ht="18.75" x14ac:dyDescent="0.3">
      <c r="B268" s="2"/>
      <c r="C268" s="2"/>
      <c r="D268" s="1"/>
      <c r="E268" s="1"/>
      <c r="F268" s="1"/>
      <c r="G268" s="1"/>
    </row>
    <row r="269" spans="2:7" ht="18.75" x14ac:dyDescent="0.3">
      <c r="B269" s="2"/>
      <c r="C269" s="2"/>
      <c r="D269" s="1"/>
      <c r="E269" s="1"/>
      <c r="F269" s="1"/>
      <c r="G269" s="1"/>
    </row>
    <row r="270" spans="2:7" ht="18.75" x14ac:dyDescent="0.3">
      <c r="B270" s="2"/>
      <c r="C270" s="2"/>
      <c r="D270" s="1"/>
      <c r="E270" s="1"/>
      <c r="F270" s="1"/>
      <c r="G270" s="1"/>
    </row>
    <row r="271" spans="2:7" ht="18.75" x14ac:dyDescent="0.3">
      <c r="B271" s="2"/>
      <c r="C271" s="2"/>
      <c r="D271" s="1"/>
      <c r="E271" s="1"/>
      <c r="F271" s="1"/>
      <c r="G271" s="1"/>
    </row>
    <row r="272" spans="2:7" ht="18.75" x14ac:dyDescent="0.3">
      <c r="B272" s="2"/>
      <c r="C272" s="2"/>
      <c r="D272" s="1"/>
      <c r="E272" s="1"/>
      <c r="F272" s="1"/>
      <c r="G272" s="1"/>
    </row>
    <row r="273" spans="2:7" ht="18.75" x14ac:dyDescent="0.3">
      <c r="B273" s="2"/>
      <c r="C273" s="2"/>
      <c r="D273" s="1"/>
      <c r="E273" s="1"/>
      <c r="F273" s="1"/>
      <c r="G273" s="1"/>
    </row>
    <row r="274" spans="2:7" ht="18.75" x14ac:dyDescent="0.3">
      <c r="B274" s="2"/>
      <c r="C274" s="2"/>
      <c r="D274" s="1"/>
      <c r="E274" s="1"/>
      <c r="F274" s="1"/>
      <c r="G274" s="1"/>
    </row>
    <row r="275" spans="2:7" ht="18.75" x14ac:dyDescent="0.3">
      <c r="B275" s="2"/>
      <c r="C275" s="2"/>
      <c r="D275" s="1"/>
      <c r="E275" s="1"/>
      <c r="F275" s="1"/>
      <c r="G275" s="1"/>
    </row>
    <row r="276" spans="2:7" ht="18.75" x14ac:dyDescent="0.3">
      <c r="B276" s="2"/>
      <c r="C276" s="2"/>
      <c r="D276" s="1"/>
      <c r="E276" s="1"/>
      <c r="F276" s="1"/>
      <c r="G276" s="1"/>
    </row>
    <row r="277" spans="2:7" ht="18.75" x14ac:dyDescent="0.3">
      <c r="B277" s="2"/>
      <c r="C277" s="2"/>
      <c r="D277" s="1"/>
      <c r="E277" s="1"/>
      <c r="F277" s="1"/>
      <c r="G277" s="1"/>
    </row>
    <row r="278" spans="2:7" ht="18.75" x14ac:dyDescent="0.3">
      <c r="B278" s="2"/>
      <c r="C278" s="2"/>
      <c r="D278" s="1"/>
      <c r="E278" s="1"/>
      <c r="F278" s="1"/>
      <c r="G278" s="1"/>
    </row>
    <row r="279" spans="2:7" ht="18.75" x14ac:dyDescent="0.3">
      <c r="B279" s="2"/>
      <c r="C279" s="2"/>
      <c r="D279" s="1"/>
      <c r="E279" s="1"/>
      <c r="F279" s="1"/>
      <c r="G279" s="1"/>
    </row>
    <row r="280" spans="2:7" ht="18.75" x14ac:dyDescent="0.3">
      <c r="B280" s="2"/>
      <c r="C280" s="2"/>
      <c r="D280" s="1"/>
      <c r="E280" s="1"/>
      <c r="F280" s="1"/>
      <c r="G280" s="1"/>
    </row>
    <row r="281" spans="2:7" ht="18.75" x14ac:dyDescent="0.3">
      <c r="B281" s="2"/>
      <c r="C281" s="2"/>
      <c r="D281" s="1"/>
      <c r="E281" s="1"/>
      <c r="F281" s="1"/>
      <c r="G281" s="1"/>
    </row>
    <row r="282" spans="2:7" ht="18.75" x14ac:dyDescent="0.3">
      <c r="B282" s="2"/>
      <c r="C282" s="2"/>
      <c r="D282" s="1"/>
      <c r="E282" s="1"/>
      <c r="F282" s="1"/>
      <c r="G282" s="1"/>
    </row>
    <row r="283" spans="2:7" ht="18.75" x14ac:dyDescent="0.3">
      <c r="B283" s="2"/>
      <c r="C283" s="2"/>
      <c r="D283" s="1"/>
      <c r="E283" s="1"/>
      <c r="F283" s="1"/>
      <c r="G283" s="1"/>
    </row>
    <row r="284" spans="2:7" ht="18.75" x14ac:dyDescent="0.3">
      <c r="B284" s="2"/>
      <c r="C284" s="2"/>
      <c r="D284" s="1"/>
      <c r="E284" s="1"/>
      <c r="F284" s="1"/>
      <c r="G284" s="1"/>
    </row>
    <row r="285" spans="2:7" ht="18.75" x14ac:dyDescent="0.3">
      <c r="B285" s="2"/>
      <c r="C285" s="2"/>
      <c r="D285" s="1"/>
      <c r="E285" s="1"/>
      <c r="F285" s="1"/>
      <c r="G285" s="1"/>
    </row>
    <row r="286" spans="2:7" ht="18.75" x14ac:dyDescent="0.3">
      <c r="B286" s="2"/>
      <c r="C286" s="2"/>
      <c r="D286" s="1"/>
      <c r="E286" s="1"/>
      <c r="F286" s="1"/>
      <c r="G286" s="1"/>
    </row>
    <row r="287" spans="2:7" ht="18.75" x14ac:dyDescent="0.3">
      <c r="B287" s="2"/>
      <c r="C287" s="2"/>
      <c r="D287" s="1"/>
      <c r="E287" s="1"/>
      <c r="F287" s="1"/>
      <c r="G287" s="1"/>
    </row>
    <row r="288" spans="2:7" ht="18.75" x14ac:dyDescent="0.3">
      <c r="B288" s="2"/>
      <c r="C288" s="2"/>
      <c r="D288" s="1"/>
      <c r="E288" s="1"/>
      <c r="F288" s="1"/>
      <c r="G288" s="1"/>
    </row>
    <row r="289" spans="2:7" ht="18.75" x14ac:dyDescent="0.3">
      <c r="B289" s="2"/>
      <c r="C289" s="2"/>
      <c r="D289" s="1"/>
      <c r="E289" s="1"/>
      <c r="F289" s="1"/>
      <c r="G289" s="1"/>
    </row>
    <row r="290" spans="2:7" ht="18.75" x14ac:dyDescent="0.3">
      <c r="B290" s="2"/>
      <c r="C290" s="2"/>
      <c r="D290" s="1"/>
      <c r="E290" s="1"/>
      <c r="F290" s="1"/>
      <c r="G290" s="1"/>
    </row>
    <row r="291" spans="2:7" ht="18.75" x14ac:dyDescent="0.3">
      <c r="B291" s="2"/>
      <c r="C291" s="2"/>
      <c r="D291" s="1"/>
      <c r="E291" s="1"/>
      <c r="F291" s="1"/>
      <c r="G291" s="1"/>
    </row>
    <row r="292" spans="2:7" ht="18.75" x14ac:dyDescent="0.3">
      <c r="B292" s="2"/>
      <c r="C292" s="2"/>
      <c r="D292" s="1"/>
      <c r="E292" s="1"/>
      <c r="F292" s="1"/>
      <c r="G292" s="1"/>
    </row>
    <row r="293" spans="2:7" ht="18.75" x14ac:dyDescent="0.3">
      <c r="B293" s="2"/>
      <c r="C293" s="2"/>
      <c r="D293" s="1"/>
      <c r="E293" s="1"/>
      <c r="F293" s="1"/>
      <c r="G293" s="1"/>
    </row>
    <row r="294" spans="2:7" ht="18.75" x14ac:dyDescent="0.3">
      <c r="B294" s="2"/>
      <c r="C294" s="2"/>
      <c r="D294" s="1"/>
      <c r="E294" s="1"/>
      <c r="F294" s="1"/>
      <c r="G294" s="1"/>
    </row>
    <row r="295" spans="2:7" ht="18.75" x14ac:dyDescent="0.3">
      <c r="B295" s="2"/>
      <c r="C295" s="2"/>
      <c r="D295" s="1"/>
      <c r="E295" s="1"/>
      <c r="F295" s="1"/>
      <c r="G295" s="1"/>
    </row>
    <row r="296" spans="2:7" ht="18.75" x14ac:dyDescent="0.3">
      <c r="B296" s="2"/>
      <c r="C296" s="2"/>
      <c r="D296" s="1"/>
      <c r="E296" s="1"/>
      <c r="F296" s="1"/>
      <c r="G296" s="1"/>
    </row>
    <row r="297" spans="2:7" ht="18.75" x14ac:dyDescent="0.3">
      <c r="B297" s="2"/>
      <c r="C297" s="2"/>
      <c r="D297" s="1"/>
      <c r="E297" s="1"/>
      <c r="F297" s="1"/>
      <c r="G297" s="1"/>
    </row>
    <row r="298" spans="2:7" ht="18.75" x14ac:dyDescent="0.3">
      <c r="B298" s="2"/>
      <c r="C298" s="2"/>
      <c r="D298" s="1"/>
      <c r="E298" s="1"/>
      <c r="F298" s="1"/>
      <c r="G298" s="1"/>
    </row>
    <row r="299" spans="2:7" ht="18.75" x14ac:dyDescent="0.3">
      <c r="B299" s="2"/>
      <c r="C299" s="2"/>
      <c r="D299" s="1"/>
      <c r="E299" s="1"/>
      <c r="F299" s="1"/>
      <c r="G299" s="1"/>
    </row>
    <row r="300" spans="2:7" ht="18.75" x14ac:dyDescent="0.3">
      <c r="B300" s="2"/>
      <c r="C300" s="2"/>
      <c r="D300" s="1"/>
      <c r="E300" s="1"/>
      <c r="F300" s="1"/>
      <c r="G300" s="1"/>
    </row>
    <row r="301" spans="2:7" ht="18.75" x14ac:dyDescent="0.3">
      <c r="B301" s="2"/>
      <c r="C301" s="2"/>
      <c r="D301" s="1"/>
      <c r="E301" s="1"/>
      <c r="F301" s="1"/>
      <c r="G301" s="1"/>
    </row>
    <row r="302" spans="2:7" ht="18.75" x14ac:dyDescent="0.3">
      <c r="B302" s="2"/>
      <c r="C302" s="2"/>
      <c r="D302" s="1"/>
      <c r="E302" s="1"/>
      <c r="F302" s="1"/>
      <c r="G302" s="1"/>
    </row>
    <row r="303" spans="2:7" ht="18.75" x14ac:dyDescent="0.3">
      <c r="B303" s="2"/>
      <c r="C303" s="2"/>
      <c r="D303" s="1"/>
      <c r="E303" s="1"/>
      <c r="F303" s="1"/>
      <c r="G303" s="1"/>
    </row>
    <row r="304" spans="2:7" ht="18.75" x14ac:dyDescent="0.3">
      <c r="B304" s="2"/>
      <c r="C304" s="2"/>
      <c r="D304" s="1"/>
      <c r="E304" s="1"/>
      <c r="F304" s="1"/>
      <c r="G304" s="1"/>
    </row>
    <row r="305" spans="2:7" ht="18.75" x14ac:dyDescent="0.3">
      <c r="B305" s="2"/>
      <c r="C305" s="2"/>
      <c r="D305" s="1"/>
      <c r="E305" s="1"/>
      <c r="F305" s="1"/>
      <c r="G305" s="1"/>
    </row>
    <row r="306" spans="2:7" ht="18.75" x14ac:dyDescent="0.3">
      <c r="B306" s="2"/>
      <c r="C306" s="2"/>
      <c r="D306" s="1"/>
      <c r="E306" s="1"/>
      <c r="F306" s="1"/>
      <c r="G306" s="1"/>
    </row>
    <row r="307" spans="2:7" ht="18.75" x14ac:dyDescent="0.3">
      <c r="B307" s="2"/>
      <c r="C307" s="2"/>
      <c r="D307" s="1"/>
      <c r="E307" s="1"/>
      <c r="F307" s="1"/>
      <c r="G307" s="1"/>
    </row>
    <row r="308" spans="2:7" ht="18.75" x14ac:dyDescent="0.3">
      <c r="B308" s="2"/>
      <c r="C308" s="2"/>
      <c r="D308" s="1"/>
      <c r="E308" s="1"/>
      <c r="F308" s="1"/>
      <c r="G308" s="1"/>
    </row>
    <row r="309" spans="2:7" ht="18.75" x14ac:dyDescent="0.3">
      <c r="B309" s="2"/>
      <c r="C309" s="2"/>
      <c r="D309" s="1"/>
      <c r="E309" s="1"/>
      <c r="F309" s="1"/>
      <c r="G309" s="1"/>
    </row>
    <row r="310" spans="2:7" ht="18.75" x14ac:dyDescent="0.3">
      <c r="B310" s="2"/>
      <c r="C310" s="2"/>
      <c r="D310" s="1"/>
      <c r="E310" s="1"/>
      <c r="F310" s="1"/>
      <c r="G310" s="1"/>
    </row>
    <row r="311" spans="2:7" ht="18.75" x14ac:dyDescent="0.3">
      <c r="B311" s="2"/>
      <c r="C311" s="2"/>
      <c r="D311" s="1"/>
      <c r="E311" s="1"/>
      <c r="F311" s="1"/>
      <c r="G311" s="1"/>
    </row>
    <row r="312" spans="2:7" ht="18.75" x14ac:dyDescent="0.3">
      <c r="B312" s="2"/>
      <c r="C312" s="2"/>
      <c r="D312" s="1"/>
      <c r="E312" s="1"/>
      <c r="F312" s="1"/>
      <c r="G312" s="1"/>
    </row>
    <row r="313" spans="2:7" ht="18.75" x14ac:dyDescent="0.3">
      <c r="B313" s="2"/>
      <c r="C313" s="2"/>
      <c r="D313" s="1"/>
      <c r="E313" s="1"/>
      <c r="F313" s="1"/>
      <c r="G313" s="1"/>
    </row>
    <row r="314" spans="2:7" ht="18.75" x14ac:dyDescent="0.3">
      <c r="B314" s="2"/>
      <c r="C314" s="2"/>
      <c r="D314" s="1"/>
      <c r="E314" s="1"/>
      <c r="F314" s="1"/>
      <c r="G314" s="1"/>
    </row>
    <row r="315" spans="2:7" ht="18.75" x14ac:dyDescent="0.3">
      <c r="B315" s="2"/>
      <c r="C315" s="2"/>
      <c r="D315" s="1"/>
      <c r="E315" s="1"/>
      <c r="F315" s="1"/>
      <c r="G315" s="1"/>
    </row>
    <row r="316" spans="2:7" ht="18.75" x14ac:dyDescent="0.3">
      <c r="B316" s="2"/>
      <c r="C316" s="2"/>
      <c r="D316" s="1"/>
      <c r="E316" s="1"/>
      <c r="F316" s="1"/>
      <c r="G316" s="1"/>
    </row>
    <row r="317" spans="2:7" ht="18.75" x14ac:dyDescent="0.3">
      <c r="B317" s="2"/>
      <c r="C317" s="2"/>
      <c r="D317" s="1"/>
      <c r="E317" s="1"/>
      <c r="F317" s="1"/>
      <c r="G317" s="1"/>
    </row>
    <row r="318" spans="2:7" ht="18.75" x14ac:dyDescent="0.3">
      <c r="B318" s="2"/>
      <c r="C318" s="2"/>
      <c r="D318" s="1"/>
      <c r="E318" s="1"/>
      <c r="F318" s="1"/>
      <c r="G318" s="1"/>
    </row>
    <row r="319" spans="2:7" ht="18.75" x14ac:dyDescent="0.3">
      <c r="B319" s="2"/>
      <c r="C319" s="2"/>
      <c r="D319" s="1"/>
      <c r="E319" s="1"/>
      <c r="F319" s="1"/>
      <c r="G319" s="1"/>
    </row>
    <row r="320" spans="2:7" ht="18.75" x14ac:dyDescent="0.3">
      <c r="B320" s="2"/>
      <c r="C320" s="2"/>
      <c r="D320" s="1"/>
      <c r="E320" s="1"/>
      <c r="F320" s="1"/>
      <c r="G320" s="1"/>
    </row>
    <row r="321" spans="2:7" ht="18.75" x14ac:dyDescent="0.3">
      <c r="B321" s="2"/>
      <c r="C321" s="2"/>
      <c r="D321" s="1"/>
      <c r="E321" s="1"/>
      <c r="F321" s="1"/>
      <c r="G321" s="1"/>
    </row>
    <row r="322" spans="2:7" ht="18.75" x14ac:dyDescent="0.3">
      <c r="B322" s="2"/>
      <c r="C322" s="2"/>
      <c r="D322" s="1"/>
      <c r="E322" s="1"/>
      <c r="F322" s="1"/>
      <c r="G322" s="1"/>
    </row>
    <row r="323" spans="2:7" ht="18.75" x14ac:dyDescent="0.3">
      <c r="B323" s="2"/>
      <c r="C323" s="2"/>
      <c r="D323" s="1"/>
      <c r="E323" s="1"/>
      <c r="F323" s="1"/>
      <c r="G323" s="1"/>
    </row>
    <row r="324" spans="2:7" ht="18.75" x14ac:dyDescent="0.3">
      <c r="B324" s="2"/>
      <c r="C324" s="2"/>
      <c r="D324" s="1"/>
      <c r="E324" s="1"/>
      <c r="F324" s="1"/>
      <c r="G324" s="1"/>
    </row>
    <row r="325" spans="2:7" ht="18.75" x14ac:dyDescent="0.3">
      <c r="B325" s="2"/>
      <c r="C325" s="2"/>
      <c r="D325" s="1"/>
      <c r="E325" s="1"/>
      <c r="F325" s="1"/>
      <c r="G325" s="1"/>
    </row>
    <row r="326" spans="2:7" ht="18.75" x14ac:dyDescent="0.3">
      <c r="B326" s="2"/>
      <c r="C326" s="2"/>
      <c r="D326" s="1"/>
      <c r="E326" s="1"/>
      <c r="F326" s="1"/>
      <c r="G326" s="1"/>
    </row>
    <row r="327" spans="2:7" ht="18.75" x14ac:dyDescent="0.3">
      <c r="B327" s="2"/>
      <c r="C327" s="2"/>
      <c r="D327" s="1"/>
      <c r="E327" s="1"/>
      <c r="F327" s="1"/>
      <c r="G327" s="1"/>
    </row>
    <row r="328" spans="2:7" ht="18.75" x14ac:dyDescent="0.3">
      <c r="B328" s="2"/>
      <c r="C328" s="2"/>
      <c r="D328" s="1"/>
      <c r="E328" s="1"/>
      <c r="F328" s="1"/>
      <c r="G328" s="1"/>
    </row>
    <row r="329" spans="2:7" ht="18.75" x14ac:dyDescent="0.3">
      <c r="B329" s="2"/>
      <c r="C329" s="2"/>
      <c r="D329" s="1"/>
      <c r="E329" s="1"/>
      <c r="F329" s="1"/>
      <c r="G329" s="1"/>
    </row>
    <row r="330" spans="2:7" ht="18.75" x14ac:dyDescent="0.3">
      <c r="B330" s="2"/>
      <c r="C330" s="2"/>
      <c r="D330" s="1"/>
      <c r="E330" s="1"/>
      <c r="F330" s="1"/>
      <c r="G330" s="1"/>
    </row>
    <row r="331" spans="2:7" ht="18.75" x14ac:dyDescent="0.3">
      <c r="B331" s="2"/>
      <c r="C331" s="2"/>
      <c r="D331" s="1"/>
      <c r="E331" s="1"/>
      <c r="F331" s="1"/>
      <c r="G331" s="1"/>
    </row>
    <row r="332" spans="2:7" ht="18.75" x14ac:dyDescent="0.3">
      <c r="B332" s="2"/>
      <c r="C332" s="2"/>
      <c r="D332" s="1"/>
      <c r="E332" s="1"/>
      <c r="F332" s="1"/>
      <c r="G332" s="1"/>
    </row>
    <row r="333" spans="2:7" ht="18.75" x14ac:dyDescent="0.3">
      <c r="B333" s="2"/>
      <c r="C333" s="2"/>
      <c r="D333" s="1"/>
      <c r="E333" s="1"/>
      <c r="F333" s="1"/>
      <c r="G333" s="1"/>
    </row>
    <row r="334" spans="2:7" ht="18.75" x14ac:dyDescent="0.3">
      <c r="B334" s="2"/>
      <c r="C334" s="2"/>
      <c r="D334" s="1"/>
      <c r="E334" s="1"/>
      <c r="F334" s="1"/>
      <c r="G334" s="1"/>
    </row>
    <row r="335" spans="2:7" ht="18.75" x14ac:dyDescent="0.3">
      <c r="B335" s="2"/>
      <c r="C335" s="2"/>
      <c r="D335" s="1"/>
      <c r="E335" s="1"/>
      <c r="F335" s="1"/>
      <c r="G335" s="1"/>
    </row>
    <row r="336" spans="2:7" ht="18.75" x14ac:dyDescent="0.3">
      <c r="B336" s="2"/>
      <c r="C336" s="2"/>
      <c r="D336" s="1"/>
      <c r="E336" s="1"/>
      <c r="F336" s="1"/>
      <c r="G336" s="1"/>
    </row>
    <row r="337" spans="2:7" ht="18.75" x14ac:dyDescent="0.3">
      <c r="B337" s="2"/>
      <c r="C337" s="2"/>
      <c r="D337" s="1"/>
      <c r="E337" s="1"/>
      <c r="F337" s="1"/>
      <c r="G337" s="1"/>
    </row>
    <row r="338" spans="2:7" ht="18.75" x14ac:dyDescent="0.3">
      <c r="B338" s="2"/>
      <c r="C338" s="2"/>
      <c r="D338" s="1"/>
      <c r="E338" s="1"/>
      <c r="F338" s="1"/>
      <c r="G338" s="1"/>
    </row>
    <row r="339" spans="2:7" ht="18.75" x14ac:dyDescent="0.3">
      <c r="B339" s="2"/>
      <c r="C339" s="2"/>
      <c r="D339" s="1"/>
      <c r="E339" s="1"/>
      <c r="F339" s="1"/>
      <c r="G339" s="1"/>
    </row>
    <row r="340" spans="2:7" ht="18.75" x14ac:dyDescent="0.3">
      <c r="B340" s="2"/>
      <c r="C340" s="2"/>
      <c r="D340" s="1"/>
      <c r="E340" s="1"/>
      <c r="F340" s="1"/>
      <c r="G340" s="1"/>
    </row>
    <row r="341" spans="2:7" ht="18.75" x14ac:dyDescent="0.3">
      <c r="B341" s="2"/>
      <c r="C341" s="2"/>
      <c r="D341" s="1"/>
      <c r="E341" s="1"/>
      <c r="F341" s="1"/>
      <c r="G341" s="1"/>
    </row>
    <row r="342" spans="2:7" ht="18.75" x14ac:dyDescent="0.3">
      <c r="B342" s="2"/>
      <c r="C342" s="2"/>
      <c r="D342" s="1"/>
      <c r="E342" s="1"/>
      <c r="F342" s="1"/>
      <c r="G342" s="1"/>
    </row>
    <row r="343" spans="2:7" ht="18.75" x14ac:dyDescent="0.3">
      <c r="B343" s="2"/>
      <c r="C343" s="2"/>
      <c r="D343" s="1"/>
      <c r="E343" s="1"/>
      <c r="F343" s="1"/>
      <c r="G343" s="1"/>
    </row>
    <row r="344" spans="2:7" ht="18.75" x14ac:dyDescent="0.3">
      <c r="B344" s="2"/>
      <c r="C344" s="2"/>
      <c r="D344" s="1"/>
      <c r="E344" s="1"/>
      <c r="F344" s="1"/>
      <c r="G344" s="1"/>
    </row>
    <row r="345" spans="2:7" ht="18.75" x14ac:dyDescent="0.3">
      <c r="B345" s="2"/>
      <c r="C345" s="2"/>
      <c r="D345" s="1"/>
      <c r="E345" s="1"/>
      <c r="F345" s="1"/>
      <c r="G345" s="1"/>
    </row>
    <row r="346" spans="2:7" ht="18.75" x14ac:dyDescent="0.3">
      <c r="B346" s="2"/>
      <c r="C346" s="2"/>
      <c r="D346" s="1"/>
      <c r="E346" s="1"/>
      <c r="F346" s="1"/>
      <c r="G346" s="1"/>
    </row>
    <row r="347" spans="2:7" ht="18.75" x14ac:dyDescent="0.3">
      <c r="B347" s="2"/>
      <c r="C347" s="2"/>
      <c r="D347" s="1"/>
      <c r="E347" s="1"/>
      <c r="F347" s="1"/>
      <c r="G347" s="1"/>
    </row>
    <row r="348" spans="2:7" ht="18.75" x14ac:dyDescent="0.3">
      <c r="B348" s="2"/>
      <c r="C348" s="2"/>
      <c r="D348" s="1"/>
      <c r="E348" s="1"/>
      <c r="F348" s="1"/>
      <c r="G348" s="1"/>
    </row>
    <row r="349" spans="2:7" ht="18.75" x14ac:dyDescent="0.3">
      <c r="B349" s="2"/>
      <c r="C349" s="2"/>
      <c r="D349" s="1"/>
      <c r="E349" s="1"/>
      <c r="F349" s="1"/>
      <c r="G349" s="1"/>
    </row>
    <row r="350" spans="2:7" ht="18.75" x14ac:dyDescent="0.3">
      <c r="B350" s="2"/>
      <c r="C350" s="2"/>
      <c r="D350" s="1"/>
      <c r="E350" s="1"/>
      <c r="F350" s="1"/>
      <c r="G350" s="1"/>
    </row>
    <row r="351" spans="2:7" ht="18.75" x14ac:dyDescent="0.3">
      <c r="B351" s="2"/>
      <c r="C351" s="2"/>
      <c r="D351" s="1"/>
      <c r="E351" s="1"/>
      <c r="F351" s="1"/>
      <c r="G351" s="1"/>
    </row>
    <row r="352" spans="2:7" ht="18.75" x14ac:dyDescent="0.3">
      <c r="B352" s="2"/>
      <c r="C352" s="2"/>
      <c r="D352" s="1"/>
      <c r="E352" s="1"/>
      <c r="F352" s="1"/>
      <c r="G352" s="1"/>
    </row>
    <row r="353" spans="2:7" ht="18.75" x14ac:dyDescent="0.3">
      <c r="B353" s="2"/>
      <c r="C353" s="2"/>
      <c r="D353" s="1"/>
      <c r="E353" s="1"/>
      <c r="F353" s="1"/>
      <c r="G353" s="1"/>
    </row>
    <row r="354" spans="2:7" ht="18.75" x14ac:dyDescent="0.3">
      <c r="B354" s="2"/>
      <c r="C354" s="2"/>
      <c r="D354" s="1"/>
      <c r="E354" s="1"/>
      <c r="F354" s="1"/>
      <c r="G354" s="1"/>
    </row>
    <row r="355" spans="2:7" ht="18.75" x14ac:dyDescent="0.3">
      <c r="B355" s="2"/>
      <c r="C355" s="2"/>
      <c r="D355" s="1"/>
      <c r="E355" s="1"/>
      <c r="F355" s="1"/>
      <c r="G355" s="1"/>
    </row>
    <row r="356" spans="2:7" ht="18.75" x14ac:dyDescent="0.3">
      <c r="B356" s="2"/>
      <c r="C356" s="2"/>
      <c r="D356" s="1"/>
      <c r="E356" s="1"/>
      <c r="F356" s="1"/>
      <c r="G356" s="1"/>
    </row>
    <row r="357" spans="2:7" ht="18.75" x14ac:dyDescent="0.3">
      <c r="B357" s="2"/>
      <c r="C357" s="2"/>
      <c r="D357" s="1"/>
      <c r="E357" s="1"/>
      <c r="F357" s="1"/>
      <c r="G357" s="1"/>
    </row>
    <row r="358" spans="2:7" ht="18.75" x14ac:dyDescent="0.3">
      <c r="B358" s="2"/>
      <c r="C358" s="2"/>
      <c r="D358" s="1"/>
      <c r="E358" s="1"/>
      <c r="F358" s="1"/>
      <c r="G358" s="1"/>
    </row>
    <row r="359" spans="2:7" ht="18.75" x14ac:dyDescent="0.3">
      <c r="B359" s="2"/>
      <c r="C359" s="2"/>
      <c r="D359" s="1"/>
      <c r="E359" s="1"/>
      <c r="F359" s="1"/>
      <c r="G359" s="1"/>
    </row>
    <row r="360" spans="2:7" ht="18.75" x14ac:dyDescent="0.3">
      <c r="B360" s="2"/>
      <c r="C360" s="2"/>
      <c r="D360" s="1"/>
      <c r="E360" s="1"/>
      <c r="F360" s="1"/>
      <c r="G360" s="1"/>
    </row>
    <row r="361" spans="2:7" ht="18.75" x14ac:dyDescent="0.3">
      <c r="B361" s="2"/>
      <c r="C361" s="2"/>
      <c r="D361" s="1"/>
      <c r="E361" s="1"/>
      <c r="F361" s="1"/>
      <c r="G361" s="1"/>
    </row>
    <row r="362" spans="2:7" ht="18.75" x14ac:dyDescent="0.3">
      <c r="B362" s="2"/>
      <c r="C362" s="2"/>
      <c r="D362" s="1"/>
      <c r="E362" s="1"/>
      <c r="F362" s="1"/>
      <c r="G362" s="1"/>
    </row>
    <row r="363" spans="2:7" ht="18.75" x14ac:dyDescent="0.3">
      <c r="B363" s="2"/>
      <c r="C363" s="2"/>
      <c r="D363" s="1"/>
      <c r="E363" s="1"/>
      <c r="F363" s="1"/>
      <c r="G363" s="1"/>
    </row>
    <row r="364" spans="2:7" ht="18.75" x14ac:dyDescent="0.3">
      <c r="B364" s="2"/>
      <c r="C364" s="2"/>
      <c r="D364" s="1"/>
      <c r="E364" s="1"/>
      <c r="F364" s="1"/>
      <c r="G364" s="1"/>
    </row>
    <row r="365" spans="2:7" ht="18.75" x14ac:dyDescent="0.3">
      <c r="B365" s="2"/>
      <c r="C365" s="2"/>
      <c r="D365" s="1"/>
      <c r="E365" s="1"/>
      <c r="F365" s="1"/>
      <c r="G365" s="1"/>
    </row>
    <row r="366" spans="2:7" ht="18.75" x14ac:dyDescent="0.3">
      <c r="B366" s="2"/>
      <c r="C366" s="2"/>
      <c r="D366" s="1"/>
      <c r="E366" s="1"/>
      <c r="F366" s="1"/>
      <c r="G366" s="1"/>
    </row>
    <row r="367" spans="2:7" ht="18.75" x14ac:dyDescent="0.3">
      <c r="B367" s="2"/>
      <c r="C367" s="2"/>
      <c r="D367" s="1"/>
      <c r="E367" s="1"/>
      <c r="F367" s="1"/>
      <c r="G367" s="1"/>
    </row>
    <row r="368" spans="2:7" ht="18.75" x14ac:dyDescent="0.3">
      <c r="B368" s="2"/>
      <c r="C368" s="2"/>
      <c r="D368" s="1"/>
      <c r="E368" s="1"/>
      <c r="F368" s="1"/>
      <c r="G368" s="1"/>
    </row>
    <row r="369" spans="2:7" ht="18.75" x14ac:dyDescent="0.3">
      <c r="B369" s="2"/>
      <c r="C369" s="2"/>
      <c r="D369" s="1"/>
      <c r="E369" s="1"/>
      <c r="F369" s="1"/>
      <c r="G369" s="1"/>
    </row>
    <row r="370" spans="2:7" ht="18.75" x14ac:dyDescent="0.3">
      <c r="B370" s="2"/>
      <c r="C370" s="2"/>
      <c r="D370" s="1"/>
      <c r="E370" s="1"/>
      <c r="F370" s="1"/>
      <c r="G370" s="1"/>
    </row>
    <row r="371" spans="2:7" ht="18.75" x14ac:dyDescent="0.3">
      <c r="B371" s="2"/>
      <c r="C371" s="2"/>
      <c r="D371" s="1"/>
      <c r="E371" s="1"/>
      <c r="F371" s="1"/>
      <c r="G371" s="1"/>
    </row>
    <row r="372" spans="2:7" ht="18.75" x14ac:dyDescent="0.3">
      <c r="B372" s="2"/>
      <c r="C372" s="2"/>
      <c r="D372" s="1"/>
      <c r="E372" s="1"/>
      <c r="F372" s="1"/>
      <c r="G372" s="1"/>
    </row>
    <row r="373" spans="2:7" ht="18.75" x14ac:dyDescent="0.3">
      <c r="B373" s="2"/>
      <c r="C373" s="2"/>
      <c r="D373" s="1"/>
      <c r="E373" s="1"/>
      <c r="F373" s="1"/>
      <c r="G373" s="1"/>
    </row>
    <row r="374" spans="2:7" ht="18.75" x14ac:dyDescent="0.3">
      <c r="B374" s="2"/>
      <c r="C374" s="2"/>
      <c r="D374" s="1"/>
      <c r="E374" s="1"/>
      <c r="F374" s="1"/>
      <c r="G374" s="1"/>
    </row>
    <row r="375" spans="2:7" ht="18.75" x14ac:dyDescent="0.3">
      <c r="B375" s="2"/>
      <c r="C375" s="2"/>
      <c r="D375" s="1"/>
      <c r="E375" s="1"/>
      <c r="F375" s="1"/>
      <c r="G375" s="1"/>
    </row>
    <row r="376" spans="2:7" ht="18.75" x14ac:dyDescent="0.3">
      <c r="B376" s="2"/>
      <c r="C376" s="2"/>
      <c r="D376" s="1"/>
      <c r="E376" s="1"/>
      <c r="F376" s="1"/>
      <c r="G376" s="1"/>
    </row>
    <row r="377" spans="2:7" ht="18.75" x14ac:dyDescent="0.3">
      <c r="B377" s="2"/>
      <c r="C377" s="2"/>
      <c r="D377" s="1"/>
      <c r="E377" s="1"/>
      <c r="F377" s="1"/>
      <c r="G377" s="1"/>
    </row>
    <row r="378" spans="2:7" ht="18.75" x14ac:dyDescent="0.3">
      <c r="B378" s="2"/>
      <c r="C378" s="2"/>
      <c r="D378" s="1"/>
      <c r="E378" s="1"/>
      <c r="F378" s="1"/>
      <c r="G378" s="1"/>
    </row>
    <row r="379" spans="2:7" ht="18.75" x14ac:dyDescent="0.3">
      <c r="B379" s="2"/>
      <c r="C379" s="2"/>
      <c r="D379" s="1"/>
      <c r="E379" s="1"/>
      <c r="F379" s="1"/>
      <c r="G379" s="1"/>
    </row>
    <row r="380" spans="2:7" ht="18.75" x14ac:dyDescent="0.3">
      <c r="B380" s="2"/>
      <c r="C380" s="2"/>
      <c r="D380" s="1"/>
      <c r="E380" s="1"/>
      <c r="F380" s="1"/>
      <c r="G380" s="1"/>
    </row>
    <row r="381" spans="2:7" ht="18.75" x14ac:dyDescent="0.3">
      <c r="B381" s="2"/>
      <c r="C381" s="2"/>
      <c r="D381" s="1"/>
      <c r="E381" s="1"/>
      <c r="F381" s="1"/>
      <c r="G381" s="1"/>
    </row>
    <row r="382" spans="2:7" ht="18.75" x14ac:dyDescent="0.3">
      <c r="B382" s="2"/>
      <c r="C382" s="2"/>
      <c r="D382" s="1"/>
      <c r="E382" s="1"/>
      <c r="F382" s="1"/>
      <c r="G382" s="1"/>
    </row>
    <row r="383" spans="2:7" ht="18.75" x14ac:dyDescent="0.3">
      <c r="B383" s="2"/>
      <c r="C383" s="2"/>
      <c r="D383" s="1"/>
      <c r="E383" s="1"/>
      <c r="F383" s="1"/>
      <c r="G383" s="1"/>
    </row>
    <row r="384" spans="2:7" ht="18.75" x14ac:dyDescent="0.3">
      <c r="B384" s="2"/>
      <c r="C384" s="2"/>
      <c r="D384" s="1"/>
      <c r="E384" s="1"/>
      <c r="F384" s="1"/>
      <c r="G384" s="1"/>
    </row>
    <row r="385" spans="2:7" ht="18.75" x14ac:dyDescent="0.3">
      <c r="B385" s="2"/>
      <c r="C385" s="2"/>
      <c r="D385" s="1"/>
      <c r="E385" s="1"/>
      <c r="F385" s="1"/>
      <c r="G385" s="1"/>
    </row>
    <row r="386" spans="2:7" ht="18.75" x14ac:dyDescent="0.3">
      <c r="B386" s="2"/>
      <c r="C386" s="2"/>
      <c r="D386" s="1"/>
      <c r="E386" s="1"/>
      <c r="F386" s="1"/>
      <c r="G386" s="1"/>
    </row>
    <row r="387" spans="2:7" ht="18.75" x14ac:dyDescent="0.3">
      <c r="B387" s="2"/>
      <c r="C387" s="2"/>
      <c r="D387" s="1"/>
      <c r="E387" s="1"/>
      <c r="F387" s="1"/>
      <c r="G387" s="1"/>
    </row>
    <row r="388" spans="2:7" ht="18.75" x14ac:dyDescent="0.3">
      <c r="B388" s="2"/>
      <c r="C388" s="2"/>
      <c r="D388" s="1"/>
      <c r="E388" s="1"/>
      <c r="F388" s="1"/>
      <c r="G388" s="1"/>
    </row>
    <row r="389" spans="2:7" ht="18.75" x14ac:dyDescent="0.3">
      <c r="B389" s="2"/>
      <c r="C389" s="2"/>
      <c r="D389" s="1"/>
      <c r="E389" s="1"/>
      <c r="F389" s="1"/>
      <c r="G389" s="1"/>
    </row>
    <row r="390" spans="2:7" ht="18.75" x14ac:dyDescent="0.3">
      <c r="B390" s="2"/>
      <c r="C390" s="2"/>
      <c r="D390" s="1"/>
      <c r="E390" s="1"/>
      <c r="F390" s="1"/>
      <c r="G390" s="1"/>
    </row>
    <row r="391" spans="2:7" ht="18.75" x14ac:dyDescent="0.3">
      <c r="B391" s="2"/>
      <c r="C391" s="2"/>
      <c r="D391" s="1"/>
      <c r="E391" s="1"/>
      <c r="F391" s="1"/>
      <c r="G391" s="1"/>
    </row>
    <row r="392" spans="2:7" ht="18.75" x14ac:dyDescent="0.3">
      <c r="B392" s="2"/>
      <c r="C392" s="2"/>
      <c r="D392" s="1"/>
      <c r="E392" s="1"/>
      <c r="F392" s="1"/>
      <c r="G392" s="1"/>
    </row>
    <row r="393" spans="2:7" ht="18.75" x14ac:dyDescent="0.3">
      <c r="B393" s="2"/>
      <c r="C393" s="2"/>
      <c r="D393" s="1"/>
      <c r="E393" s="1"/>
      <c r="F393" s="1"/>
      <c r="G393" s="1"/>
    </row>
    <row r="394" spans="2:7" ht="18.75" x14ac:dyDescent="0.3">
      <c r="B394" s="2"/>
      <c r="C394" s="2"/>
      <c r="D394" s="1"/>
      <c r="E394" s="1"/>
      <c r="F394" s="1"/>
      <c r="G394" s="1"/>
    </row>
    <row r="395" spans="2:7" ht="18.75" x14ac:dyDescent="0.3">
      <c r="B395" s="2"/>
      <c r="C395" s="2"/>
      <c r="D395" s="1"/>
      <c r="E395" s="1"/>
      <c r="F395" s="1"/>
      <c r="G395" s="1"/>
    </row>
    <row r="396" spans="2:7" ht="18.75" x14ac:dyDescent="0.3">
      <c r="B396" s="2"/>
      <c r="C396" s="2"/>
      <c r="D396" s="1"/>
      <c r="E396" s="1"/>
      <c r="F396" s="1"/>
      <c r="G396" s="1"/>
    </row>
    <row r="397" spans="2:7" ht="18.75" x14ac:dyDescent="0.3">
      <c r="B397" s="2"/>
      <c r="C397" s="2"/>
      <c r="D397" s="1"/>
      <c r="E397" s="1"/>
      <c r="F397" s="1"/>
      <c r="G397" s="1"/>
    </row>
    <row r="398" spans="2:7" ht="18.75" x14ac:dyDescent="0.3">
      <c r="B398" s="2"/>
      <c r="C398" s="2"/>
      <c r="D398" s="1"/>
      <c r="E398" s="1"/>
      <c r="F398" s="1"/>
      <c r="G398" s="1"/>
    </row>
    <row r="399" spans="2:7" ht="18.75" x14ac:dyDescent="0.3">
      <c r="B399" s="2"/>
      <c r="C399" s="2"/>
      <c r="D399" s="1"/>
      <c r="E399" s="1"/>
      <c r="F399" s="1"/>
      <c r="G399" s="1"/>
    </row>
    <row r="400" spans="2:7" ht="18.75" x14ac:dyDescent="0.3">
      <c r="B400" s="2"/>
      <c r="C400" s="2"/>
      <c r="D400" s="1"/>
      <c r="E400" s="1"/>
      <c r="F400" s="1"/>
      <c r="G400" s="1"/>
    </row>
    <row r="401" spans="2:7" ht="18.75" x14ac:dyDescent="0.3">
      <c r="B401" s="2"/>
      <c r="C401" s="2"/>
      <c r="D401" s="1"/>
      <c r="E401" s="1"/>
      <c r="F401" s="1"/>
      <c r="G401" s="1"/>
    </row>
    <row r="402" spans="2:7" ht="18.75" x14ac:dyDescent="0.3">
      <c r="B402" s="2"/>
      <c r="C402" s="2"/>
      <c r="D402" s="1"/>
      <c r="E402" s="1"/>
      <c r="F402" s="1"/>
      <c r="G402" s="1"/>
    </row>
    <row r="403" spans="2:7" ht="18.75" x14ac:dyDescent="0.3">
      <c r="B403" s="2"/>
      <c r="C403" s="2"/>
      <c r="D403" s="1"/>
      <c r="E403" s="1"/>
      <c r="F403" s="1"/>
      <c r="G403" s="1"/>
    </row>
    <row r="404" spans="2:7" ht="18.75" x14ac:dyDescent="0.3">
      <c r="B404" s="2"/>
      <c r="C404" s="2"/>
      <c r="D404" s="1"/>
      <c r="E404" s="1"/>
      <c r="F404" s="1"/>
      <c r="G404" s="1"/>
    </row>
    <row r="405" spans="2:7" ht="18.75" x14ac:dyDescent="0.3">
      <c r="B405" s="2"/>
      <c r="C405" s="2"/>
      <c r="D405" s="1"/>
      <c r="E405" s="1"/>
      <c r="F405" s="1"/>
      <c r="G405" s="1"/>
    </row>
    <row r="406" spans="2:7" ht="18.75" x14ac:dyDescent="0.3">
      <c r="B406" s="2"/>
      <c r="C406" s="2"/>
      <c r="D406" s="1"/>
      <c r="E406" s="1"/>
      <c r="F406" s="1"/>
      <c r="G406" s="1"/>
    </row>
    <row r="407" spans="2:7" ht="18.75" x14ac:dyDescent="0.3">
      <c r="B407" s="2"/>
      <c r="C407" s="2"/>
      <c r="D407" s="1"/>
      <c r="E407" s="1"/>
      <c r="F407" s="1"/>
      <c r="G407" s="1"/>
    </row>
    <row r="408" spans="2:7" ht="18.75" x14ac:dyDescent="0.3">
      <c r="B408" s="2"/>
      <c r="C408" s="2"/>
      <c r="D408" s="1"/>
      <c r="E408" s="1"/>
      <c r="F408" s="1"/>
      <c r="G408" s="1"/>
    </row>
    <row r="409" spans="2:7" ht="18.75" x14ac:dyDescent="0.3">
      <c r="B409" s="2"/>
      <c r="C409" s="2"/>
      <c r="D409" s="1"/>
      <c r="E409" s="1"/>
      <c r="F409" s="1"/>
      <c r="G409" s="1"/>
    </row>
    <row r="410" spans="2:7" ht="18.75" x14ac:dyDescent="0.3">
      <c r="B410" s="2"/>
      <c r="C410" s="2"/>
      <c r="D410" s="1"/>
      <c r="E410" s="1"/>
      <c r="F410" s="1"/>
      <c r="G410" s="1"/>
    </row>
    <row r="411" spans="2:7" ht="18.75" x14ac:dyDescent="0.3">
      <c r="B411" s="2"/>
      <c r="C411" s="2"/>
      <c r="D411" s="1"/>
      <c r="E411" s="1"/>
      <c r="F411" s="1"/>
      <c r="G411" s="1"/>
    </row>
    <row r="412" spans="2:7" ht="18.75" x14ac:dyDescent="0.3">
      <c r="B412" s="2"/>
      <c r="C412" s="2"/>
      <c r="D412" s="1"/>
      <c r="E412" s="1"/>
      <c r="F412" s="1"/>
      <c r="G412" s="1"/>
    </row>
    <row r="413" spans="2:7" ht="18.75" x14ac:dyDescent="0.3">
      <c r="B413" s="2"/>
      <c r="C413" s="2"/>
      <c r="D413" s="1"/>
      <c r="E413" s="1"/>
      <c r="F413" s="1"/>
      <c r="G413" s="1"/>
    </row>
    <row r="414" spans="2:7" ht="18.75" x14ac:dyDescent="0.3">
      <c r="B414" s="2"/>
      <c r="C414" s="2"/>
      <c r="D414" s="1"/>
      <c r="E414" s="1"/>
      <c r="F414" s="1"/>
      <c r="G414" s="1"/>
    </row>
    <row r="415" spans="2:7" ht="18.75" x14ac:dyDescent="0.3">
      <c r="B415" s="2"/>
      <c r="C415" s="2"/>
      <c r="D415" s="1"/>
      <c r="E415" s="1"/>
      <c r="F415" s="1"/>
      <c r="G415" s="1"/>
    </row>
    <row r="416" spans="2:7" ht="18.75" x14ac:dyDescent="0.3">
      <c r="B416" s="2"/>
      <c r="C416" s="2"/>
      <c r="D416" s="1"/>
      <c r="E416" s="1"/>
      <c r="F416" s="1"/>
      <c r="G416" s="1"/>
    </row>
    <row r="417" spans="2:7" ht="18.75" x14ac:dyDescent="0.3">
      <c r="B417" s="2"/>
      <c r="C417" s="2"/>
      <c r="D417" s="1"/>
      <c r="E417" s="1"/>
      <c r="F417" s="1"/>
      <c r="G417" s="1"/>
    </row>
    <row r="418" spans="2:7" ht="18.75" x14ac:dyDescent="0.3">
      <c r="B418" s="2"/>
      <c r="C418" s="2"/>
      <c r="D418" s="1"/>
      <c r="E418" s="1"/>
      <c r="F418" s="1"/>
      <c r="G418" s="1"/>
    </row>
    <row r="419" spans="2:7" ht="18.75" x14ac:dyDescent="0.3">
      <c r="B419" s="2"/>
      <c r="C419" s="2"/>
      <c r="D419" s="1"/>
      <c r="E419" s="1"/>
      <c r="F419" s="1"/>
      <c r="G419" s="1"/>
    </row>
    <row r="420" spans="2:7" ht="18.75" x14ac:dyDescent="0.3">
      <c r="B420" s="2"/>
      <c r="C420" s="2"/>
      <c r="D420" s="1"/>
      <c r="E420" s="1"/>
      <c r="F420" s="1"/>
      <c r="G420" s="1"/>
    </row>
    <row r="421" spans="2:7" ht="18.75" x14ac:dyDescent="0.3">
      <c r="B421" s="2"/>
      <c r="C421" s="2"/>
      <c r="D421" s="1"/>
      <c r="E421" s="1"/>
      <c r="F421" s="1"/>
      <c r="G421" s="1"/>
    </row>
    <row r="422" spans="2:7" ht="18.75" x14ac:dyDescent="0.3">
      <c r="B422" s="2"/>
      <c r="C422" s="2"/>
      <c r="D422" s="1"/>
      <c r="E422" s="1"/>
      <c r="F422" s="1"/>
      <c r="G422" s="1"/>
    </row>
    <row r="423" spans="2:7" ht="18.75" x14ac:dyDescent="0.3">
      <c r="B423" s="2"/>
      <c r="C423" s="2"/>
      <c r="D423" s="1"/>
      <c r="E423" s="1"/>
      <c r="F423" s="1"/>
      <c r="G423" s="1"/>
    </row>
    <row r="424" spans="2:7" ht="18.75" x14ac:dyDescent="0.3">
      <c r="B424" s="2"/>
      <c r="C424" s="2"/>
      <c r="D424" s="1"/>
      <c r="E424" s="1"/>
      <c r="F424" s="1"/>
      <c r="G424" s="1"/>
    </row>
    <row r="425" spans="2:7" ht="18.75" x14ac:dyDescent="0.3">
      <c r="B425" s="2"/>
      <c r="C425" s="2"/>
      <c r="D425" s="1"/>
      <c r="E425" s="1"/>
      <c r="F425" s="1"/>
      <c r="G425" s="1"/>
    </row>
    <row r="426" spans="2:7" ht="18.75" x14ac:dyDescent="0.3">
      <c r="B426" s="2"/>
      <c r="C426" s="2"/>
      <c r="D426" s="1"/>
      <c r="E426" s="1"/>
      <c r="F426" s="1"/>
      <c r="G426" s="1"/>
    </row>
    <row r="427" spans="2:7" ht="18.75" x14ac:dyDescent="0.3">
      <c r="B427" s="2"/>
      <c r="C427" s="2"/>
      <c r="D427" s="1"/>
      <c r="E427" s="1"/>
      <c r="F427" s="1"/>
      <c r="G427" s="1"/>
    </row>
    <row r="428" spans="2:7" ht="18.75" x14ac:dyDescent="0.3">
      <c r="B428" s="2"/>
      <c r="C428" s="2"/>
      <c r="D428" s="1"/>
      <c r="E428" s="1"/>
      <c r="F428" s="1"/>
      <c r="G428" s="1"/>
    </row>
    <row r="429" spans="2:7" ht="18.75" x14ac:dyDescent="0.3">
      <c r="B429" s="2"/>
      <c r="C429" s="2"/>
      <c r="D429" s="1"/>
      <c r="E429" s="1"/>
      <c r="F429" s="1"/>
      <c r="G429" s="1"/>
    </row>
    <row r="430" spans="2:7" ht="18.75" x14ac:dyDescent="0.3">
      <c r="B430" s="2"/>
      <c r="C430" s="2"/>
      <c r="D430" s="1"/>
      <c r="E430" s="1"/>
      <c r="F430" s="1"/>
      <c r="G430" s="1"/>
    </row>
    <row r="431" spans="2:7" ht="18.75" x14ac:dyDescent="0.3">
      <c r="B431" s="2"/>
      <c r="C431" s="2"/>
      <c r="D431" s="1"/>
      <c r="E431" s="1"/>
      <c r="F431" s="1"/>
      <c r="G431" s="1"/>
    </row>
    <row r="432" spans="2:7" ht="18.75" x14ac:dyDescent="0.3">
      <c r="B432" s="2"/>
      <c r="C432" s="2"/>
      <c r="D432" s="1"/>
      <c r="E432" s="1"/>
      <c r="F432" s="1"/>
      <c r="G432" s="1"/>
    </row>
    <row r="433" spans="2:7" ht="18.75" x14ac:dyDescent="0.3">
      <c r="B433" s="2"/>
      <c r="C433" s="2"/>
      <c r="D433" s="1"/>
      <c r="E433" s="1"/>
      <c r="F433" s="1"/>
      <c r="G433" s="1"/>
    </row>
    <row r="434" spans="2:7" ht="18.75" x14ac:dyDescent="0.3">
      <c r="B434" s="2"/>
      <c r="C434" s="2"/>
      <c r="D434" s="1"/>
      <c r="E434" s="1"/>
      <c r="F434" s="1"/>
      <c r="G434" s="1"/>
    </row>
    <row r="435" spans="2:7" ht="18.75" x14ac:dyDescent="0.3">
      <c r="B435" s="2"/>
      <c r="C435" s="2"/>
      <c r="D435" s="1"/>
      <c r="E435" s="1"/>
      <c r="F435" s="1"/>
      <c r="G435" s="1"/>
    </row>
    <row r="436" spans="2:7" ht="18.75" x14ac:dyDescent="0.3">
      <c r="B436" s="2"/>
      <c r="C436" s="2"/>
      <c r="D436" s="1"/>
      <c r="E436" s="1"/>
      <c r="F436" s="1"/>
      <c r="G436" s="1"/>
    </row>
    <row r="437" spans="2:7" ht="18.75" x14ac:dyDescent="0.3">
      <c r="B437" s="2"/>
      <c r="C437" s="2"/>
      <c r="D437" s="1"/>
      <c r="E437" s="1"/>
      <c r="F437" s="1"/>
      <c r="G437" s="1"/>
    </row>
    <row r="438" spans="2:7" ht="18.75" x14ac:dyDescent="0.3">
      <c r="B438" s="2"/>
      <c r="C438" s="2"/>
      <c r="D438" s="1"/>
      <c r="E438" s="1"/>
      <c r="F438" s="1"/>
      <c r="G438" s="1"/>
    </row>
    <row r="439" spans="2:7" ht="18.75" x14ac:dyDescent="0.3">
      <c r="B439" s="2"/>
      <c r="C439" s="2"/>
      <c r="D439" s="1"/>
      <c r="E439" s="1"/>
      <c r="F439" s="1"/>
      <c r="G439" s="1"/>
    </row>
    <row r="440" spans="2:7" ht="18.75" x14ac:dyDescent="0.3">
      <c r="B440" s="2"/>
      <c r="C440" s="2"/>
      <c r="D440" s="1"/>
      <c r="E440" s="1"/>
      <c r="F440" s="1"/>
      <c r="G440" s="1"/>
    </row>
    <row r="441" spans="2:7" ht="18.75" x14ac:dyDescent="0.3">
      <c r="B441" s="2"/>
      <c r="C441" s="2"/>
      <c r="D441" s="1"/>
      <c r="E441" s="1"/>
      <c r="F441" s="1"/>
      <c r="G441" s="1"/>
    </row>
    <row r="442" spans="2:7" ht="18.75" x14ac:dyDescent="0.3">
      <c r="B442" s="2"/>
      <c r="C442" s="2"/>
      <c r="D442" s="1"/>
      <c r="E442" s="1"/>
      <c r="F442" s="1"/>
      <c r="G442" s="1"/>
    </row>
    <row r="443" spans="2:7" ht="18.75" x14ac:dyDescent="0.3">
      <c r="B443" s="2"/>
      <c r="C443" s="2"/>
      <c r="D443" s="1"/>
      <c r="E443" s="1"/>
      <c r="F443" s="1"/>
      <c r="G443" s="1"/>
    </row>
    <row r="444" spans="2:7" ht="18.75" x14ac:dyDescent="0.3">
      <c r="B444" s="2"/>
      <c r="C444" s="2"/>
      <c r="D444" s="1"/>
      <c r="E444" s="1"/>
      <c r="F444" s="1"/>
      <c r="G444" s="1"/>
    </row>
    <row r="445" spans="2:7" ht="18.75" x14ac:dyDescent="0.3">
      <c r="B445" s="2"/>
      <c r="C445" s="2"/>
      <c r="D445" s="1"/>
      <c r="E445" s="1"/>
      <c r="F445" s="1"/>
      <c r="G445" s="1"/>
    </row>
    <row r="446" spans="2:7" ht="18.75" x14ac:dyDescent="0.3">
      <c r="B446" s="2"/>
      <c r="C446" s="2"/>
      <c r="D446" s="1"/>
      <c r="E446" s="1"/>
      <c r="F446" s="1"/>
      <c r="G446" s="1"/>
    </row>
    <row r="447" spans="2:7" ht="18.75" x14ac:dyDescent="0.3">
      <c r="B447" s="2"/>
      <c r="C447" s="2"/>
      <c r="D447" s="1"/>
      <c r="E447" s="1"/>
      <c r="F447" s="1"/>
      <c r="G447" s="1"/>
    </row>
    <row r="448" spans="2:7" ht="18.75" x14ac:dyDescent="0.3">
      <c r="B448" s="2"/>
      <c r="C448" s="2"/>
      <c r="D448" s="1"/>
      <c r="E448" s="1"/>
      <c r="F448" s="1"/>
      <c r="G448" s="1"/>
    </row>
    <row r="449" spans="2:7" ht="18.75" x14ac:dyDescent="0.3">
      <c r="B449" s="2"/>
      <c r="C449" s="2"/>
      <c r="D449" s="1"/>
      <c r="E449" s="1"/>
      <c r="F449" s="1"/>
      <c r="G449" s="1"/>
    </row>
    <row r="450" spans="2:7" ht="18.75" x14ac:dyDescent="0.3">
      <c r="B450" s="2"/>
      <c r="C450" s="2"/>
      <c r="D450" s="1"/>
      <c r="E450" s="1"/>
      <c r="F450" s="1"/>
      <c r="G450" s="1"/>
    </row>
    <row r="451" spans="2:7" ht="18.75" x14ac:dyDescent="0.3">
      <c r="B451" s="2"/>
      <c r="C451" s="2"/>
      <c r="D451" s="1"/>
      <c r="E451" s="1"/>
      <c r="F451" s="1"/>
      <c r="G451" s="1"/>
    </row>
    <row r="452" spans="2:7" ht="18.75" x14ac:dyDescent="0.3">
      <c r="B452" s="2"/>
      <c r="C452" s="2"/>
      <c r="D452" s="1"/>
      <c r="E452" s="1"/>
      <c r="F452" s="1"/>
      <c r="G452" s="1"/>
    </row>
    <row r="453" spans="2:7" ht="18.75" x14ac:dyDescent="0.3">
      <c r="B453" s="2"/>
      <c r="C453" s="2"/>
      <c r="D453" s="1"/>
      <c r="E453" s="1"/>
      <c r="F453" s="1"/>
      <c r="G453" s="1"/>
    </row>
    <row r="454" spans="2:7" ht="18.75" x14ac:dyDescent="0.3">
      <c r="B454" s="2"/>
      <c r="C454" s="2"/>
      <c r="D454" s="1"/>
      <c r="E454" s="1"/>
      <c r="F454" s="1"/>
      <c r="G454" s="1"/>
    </row>
    <row r="455" spans="2:7" ht="18.75" x14ac:dyDescent="0.3">
      <c r="B455" s="2"/>
      <c r="C455" s="2"/>
      <c r="D455" s="1"/>
      <c r="E455" s="1"/>
      <c r="F455" s="1"/>
      <c r="G455" s="1"/>
    </row>
    <row r="456" spans="2:7" ht="18.75" x14ac:dyDescent="0.3">
      <c r="B456" s="2"/>
      <c r="C456" s="2"/>
      <c r="D456" s="1"/>
      <c r="E456" s="1"/>
      <c r="F456" s="1"/>
      <c r="G456" s="1"/>
    </row>
    <row r="457" spans="2:7" ht="18.75" x14ac:dyDescent="0.3">
      <c r="B457" s="2"/>
      <c r="C457" s="2"/>
      <c r="D457" s="1"/>
      <c r="E457" s="1"/>
      <c r="F457" s="1"/>
      <c r="G457" s="1"/>
    </row>
    <row r="458" spans="2:7" ht="18.75" x14ac:dyDescent="0.3">
      <c r="B458" s="2"/>
      <c r="C458" s="2"/>
      <c r="D458" s="1"/>
      <c r="E458" s="1"/>
      <c r="F458" s="1"/>
      <c r="G458" s="1"/>
    </row>
    <row r="459" spans="2:7" ht="18.75" x14ac:dyDescent="0.3">
      <c r="B459" s="2"/>
      <c r="C459" s="2"/>
      <c r="D459" s="1"/>
      <c r="E459" s="1"/>
      <c r="F459" s="1"/>
      <c r="G459" s="1"/>
    </row>
    <row r="460" spans="2:7" ht="18.75" x14ac:dyDescent="0.3">
      <c r="B460" s="2"/>
      <c r="C460" s="2"/>
      <c r="D460" s="1"/>
      <c r="E460" s="1"/>
      <c r="F460" s="1"/>
      <c r="G460" s="1"/>
    </row>
    <row r="461" spans="2:7" ht="18.75" x14ac:dyDescent="0.3">
      <c r="B461" s="2"/>
      <c r="C461" s="2"/>
      <c r="D461" s="1"/>
      <c r="E461" s="1"/>
      <c r="F461" s="1"/>
      <c r="G461" s="1"/>
    </row>
    <row r="462" spans="2:7" ht="18.75" x14ac:dyDescent="0.3">
      <c r="B462" s="2"/>
      <c r="C462" s="2"/>
      <c r="D462" s="1"/>
      <c r="E462" s="1"/>
      <c r="F462" s="1"/>
      <c r="G462" s="1"/>
    </row>
    <row r="463" spans="2:7" ht="18.75" x14ac:dyDescent="0.3">
      <c r="B463" s="2"/>
      <c r="C463" s="2"/>
      <c r="D463" s="1"/>
      <c r="E463" s="1"/>
      <c r="F463" s="1"/>
      <c r="G463" s="1"/>
    </row>
    <row r="464" spans="2:7" ht="18.75" x14ac:dyDescent="0.3">
      <c r="B464" s="2"/>
      <c r="C464" s="2"/>
      <c r="D464" s="1"/>
      <c r="E464" s="1"/>
      <c r="F464" s="1"/>
      <c r="G464" s="1"/>
    </row>
    <row r="465" spans="2:7" ht="18.75" x14ac:dyDescent="0.3">
      <c r="B465" s="2"/>
      <c r="C465" s="2"/>
      <c r="D465" s="1"/>
      <c r="E465" s="1"/>
      <c r="F465" s="1"/>
      <c r="G465" s="1"/>
    </row>
    <row r="466" spans="2:7" ht="18.75" x14ac:dyDescent="0.3">
      <c r="B466" s="2"/>
      <c r="C466" s="2"/>
      <c r="D466" s="1"/>
      <c r="E466" s="1"/>
      <c r="F466" s="1"/>
      <c r="G466" s="1"/>
    </row>
    <row r="467" spans="2:7" ht="18.75" x14ac:dyDescent="0.3">
      <c r="B467" s="2"/>
      <c r="C467" s="2"/>
      <c r="D467" s="1"/>
      <c r="E467" s="1"/>
      <c r="F467" s="1"/>
      <c r="G467" s="1"/>
    </row>
    <row r="468" spans="2:7" ht="18.75" x14ac:dyDescent="0.3">
      <c r="B468" s="2"/>
      <c r="C468" s="2"/>
      <c r="D468" s="1"/>
      <c r="E468" s="1"/>
      <c r="F468" s="1"/>
      <c r="G468" s="1"/>
    </row>
    <row r="469" spans="2:7" ht="18.75" x14ac:dyDescent="0.3">
      <c r="B469" s="2"/>
      <c r="C469" s="2"/>
      <c r="D469" s="1"/>
      <c r="E469" s="1"/>
      <c r="F469" s="1"/>
      <c r="G469" s="1"/>
    </row>
    <row r="470" spans="2:7" ht="18.75" x14ac:dyDescent="0.3">
      <c r="B470" s="2"/>
      <c r="C470" s="2"/>
      <c r="D470" s="1"/>
      <c r="E470" s="1"/>
      <c r="F470" s="1"/>
      <c r="G470" s="1"/>
    </row>
    <row r="471" spans="2:7" ht="18.75" x14ac:dyDescent="0.3">
      <c r="B471" s="2"/>
      <c r="C471" s="2"/>
      <c r="D471" s="1"/>
      <c r="E471" s="1"/>
      <c r="F471" s="1"/>
      <c r="G471" s="1"/>
    </row>
    <row r="472" spans="2:7" ht="18.75" x14ac:dyDescent="0.3">
      <c r="B472" s="2"/>
      <c r="C472" s="2"/>
      <c r="D472" s="1"/>
      <c r="E472" s="1"/>
      <c r="F472" s="1"/>
      <c r="G472" s="1"/>
    </row>
    <row r="473" spans="2:7" ht="18.75" x14ac:dyDescent="0.3">
      <c r="B473" s="2"/>
      <c r="C473" s="2"/>
      <c r="D473" s="1"/>
      <c r="E473" s="1"/>
      <c r="F473" s="1"/>
      <c r="G473" s="1"/>
    </row>
    <row r="474" spans="2:7" ht="18.75" x14ac:dyDescent="0.3">
      <c r="B474" s="2"/>
      <c r="C474" s="2"/>
      <c r="D474" s="1"/>
      <c r="E474" s="1"/>
      <c r="F474" s="1"/>
      <c r="G474" s="1"/>
    </row>
    <row r="475" spans="2:7" ht="18.75" x14ac:dyDescent="0.3">
      <c r="B475" s="2"/>
      <c r="C475" s="2"/>
      <c r="D475" s="1"/>
      <c r="E475" s="1"/>
      <c r="F475" s="1"/>
      <c r="G475" s="1"/>
    </row>
    <row r="476" spans="2:7" ht="18.75" x14ac:dyDescent="0.3">
      <c r="B476" s="2"/>
      <c r="C476" s="2"/>
      <c r="D476" s="1"/>
      <c r="E476" s="1"/>
      <c r="F476" s="1"/>
      <c r="G476" s="1"/>
    </row>
    <row r="477" spans="2:7" ht="18.75" x14ac:dyDescent="0.3">
      <c r="B477" s="2"/>
      <c r="C477" s="2"/>
      <c r="D477" s="1"/>
      <c r="E477" s="1"/>
      <c r="F477" s="1"/>
      <c r="G477" s="1"/>
    </row>
    <row r="478" spans="2:7" ht="18.75" x14ac:dyDescent="0.3">
      <c r="B478" s="2"/>
      <c r="C478" s="2"/>
      <c r="D478" s="1"/>
      <c r="E478" s="1"/>
      <c r="F478" s="1"/>
      <c r="G478" s="1"/>
    </row>
    <row r="479" spans="2:7" ht="18.75" x14ac:dyDescent="0.3">
      <c r="B479" s="2"/>
      <c r="C479" s="2"/>
      <c r="D479" s="1"/>
      <c r="E479" s="1"/>
      <c r="F479" s="1"/>
      <c r="G479" s="1"/>
    </row>
    <row r="480" spans="2:7" ht="18.75" x14ac:dyDescent="0.3">
      <c r="B480" s="2"/>
      <c r="C480" s="2"/>
      <c r="D480" s="1"/>
      <c r="E480" s="1"/>
      <c r="F480" s="1"/>
      <c r="G480" s="1"/>
    </row>
    <row r="481" spans="2:7" ht="18.75" x14ac:dyDescent="0.3">
      <c r="B481" s="2"/>
      <c r="C481" s="2"/>
      <c r="D481" s="1"/>
      <c r="E481" s="1"/>
      <c r="F481" s="1"/>
      <c r="G481" s="1"/>
    </row>
    <row r="482" spans="2:7" ht="18.75" x14ac:dyDescent="0.3">
      <c r="B482" s="2"/>
      <c r="C482" s="2"/>
      <c r="D482" s="1"/>
      <c r="E482" s="1"/>
      <c r="F482" s="1"/>
      <c r="G482" s="1"/>
    </row>
    <row r="483" spans="2:7" ht="18.75" x14ac:dyDescent="0.3">
      <c r="B483" s="2"/>
      <c r="C483" s="2"/>
      <c r="D483" s="1"/>
      <c r="E483" s="1"/>
      <c r="F483" s="1"/>
      <c r="G483" s="1"/>
    </row>
    <row r="484" spans="2:7" ht="18.75" x14ac:dyDescent="0.3">
      <c r="B484" s="2"/>
      <c r="C484" s="2"/>
      <c r="D484" s="1"/>
      <c r="E484" s="1"/>
      <c r="F484" s="1"/>
      <c r="G484" s="1"/>
    </row>
    <row r="485" spans="2:7" ht="18.75" x14ac:dyDescent="0.3">
      <c r="B485" s="2"/>
      <c r="C485" s="2"/>
      <c r="D485" s="1"/>
      <c r="E485" s="1"/>
      <c r="F485" s="1"/>
      <c r="G485" s="1"/>
    </row>
    <row r="486" spans="2:7" ht="18.75" x14ac:dyDescent="0.3">
      <c r="B486" s="2"/>
      <c r="C486" s="2"/>
      <c r="D486" s="1"/>
      <c r="E486" s="1"/>
      <c r="F486" s="1"/>
      <c r="G486" s="1"/>
    </row>
    <row r="487" spans="2:7" ht="18.75" x14ac:dyDescent="0.3">
      <c r="B487" s="2"/>
      <c r="C487" s="2"/>
      <c r="D487" s="1"/>
      <c r="E487" s="1"/>
      <c r="F487" s="1"/>
      <c r="G487" s="1"/>
    </row>
    <row r="488" spans="2:7" ht="18.75" x14ac:dyDescent="0.3">
      <c r="B488" s="2"/>
      <c r="C488" s="2"/>
      <c r="D488" s="1"/>
      <c r="E488" s="1"/>
      <c r="F488" s="1"/>
      <c r="G488" s="1"/>
    </row>
    <row r="489" spans="2:7" ht="18.75" x14ac:dyDescent="0.3">
      <c r="B489" s="2"/>
      <c r="C489" s="2"/>
      <c r="D489" s="1"/>
      <c r="E489" s="1"/>
      <c r="F489" s="1"/>
      <c r="G489" s="1"/>
    </row>
    <row r="490" spans="2:7" ht="18.75" x14ac:dyDescent="0.3">
      <c r="B490" s="2"/>
      <c r="C490" s="2"/>
      <c r="D490" s="1"/>
      <c r="E490" s="1"/>
      <c r="F490" s="1"/>
      <c r="G490" s="1"/>
    </row>
    <row r="491" spans="2:7" ht="18.75" x14ac:dyDescent="0.3">
      <c r="B491" s="2"/>
      <c r="C491" s="2"/>
      <c r="D491" s="1"/>
      <c r="E491" s="1"/>
      <c r="F491" s="1"/>
      <c r="G491" s="1"/>
    </row>
    <row r="492" spans="2:7" ht="18.75" x14ac:dyDescent="0.3">
      <c r="B492" s="2"/>
      <c r="C492" s="2"/>
      <c r="D492" s="1"/>
      <c r="E492" s="1"/>
      <c r="F492" s="1"/>
      <c r="G492" s="1"/>
    </row>
    <row r="493" spans="2:7" ht="18.75" x14ac:dyDescent="0.3">
      <c r="B493" s="2"/>
      <c r="C493" s="2"/>
      <c r="D493" s="1"/>
      <c r="E493" s="1"/>
      <c r="F493" s="1"/>
      <c r="G493" s="1"/>
    </row>
  </sheetData>
  <sheetProtection sort="0" autoFilter="0" pivotTables="0"/>
  <mergeCells count="13">
    <mergeCell ref="N3:N4"/>
    <mergeCell ref="H3:H4"/>
    <mergeCell ref="I3:J3"/>
    <mergeCell ref="K3:K4"/>
    <mergeCell ref="L3:L4"/>
    <mergeCell ref="M3:M4"/>
    <mergeCell ref="A3:A4"/>
    <mergeCell ref="B2:G2"/>
    <mergeCell ref="B3:C3"/>
    <mergeCell ref="D3:D4"/>
    <mergeCell ref="E3:E4"/>
    <mergeCell ref="F3:F4"/>
    <mergeCell ref="G3:G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3</vt:i4>
      </vt:variant>
    </vt:vector>
  </HeadingPairs>
  <TitlesOfParts>
    <vt:vector size="27" baseType="lpstr">
      <vt:lpstr>Титул</vt:lpstr>
      <vt:lpstr>Раздел 1</vt:lpstr>
      <vt:lpstr>Раздел 1.1</vt:lpstr>
      <vt:lpstr>Раздел 1.2</vt:lpstr>
      <vt:lpstr>Раздел 1.3</vt:lpstr>
      <vt:lpstr>Раздел 2</vt:lpstr>
      <vt:lpstr>Раздел 3</vt:lpstr>
      <vt:lpstr>Раздел 4</vt:lpstr>
      <vt:lpstr>Раздел 5</vt:lpstr>
      <vt:lpstr>Раздел 5.1</vt:lpstr>
      <vt:lpstr>Раздел 5.2</vt:lpstr>
      <vt:lpstr>Раздел 5.3</vt:lpstr>
      <vt:lpstr>Раздел 6</vt:lpstr>
      <vt:lpstr>Раздел 7</vt:lpstr>
      <vt:lpstr>Раздел 8.1</vt:lpstr>
      <vt:lpstr>Раздел 8.2</vt:lpstr>
      <vt:lpstr>Раздел 8.3</vt:lpstr>
      <vt:lpstr>Раздел 9</vt:lpstr>
      <vt:lpstr>Раздел 10.1</vt:lpstr>
      <vt:lpstr>Раздел 10.2</vt:lpstr>
      <vt:lpstr>Раздел 10.3</vt:lpstr>
      <vt:lpstr>Раздел 10.4</vt:lpstr>
      <vt:lpstr>Лист1</vt:lpstr>
      <vt:lpstr>Лист2</vt:lpstr>
      <vt:lpstr>'Раздел 1.1'!Область_печати</vt:lpstr>
      <vt:lpstr>'Раздел 10.1'!Область_печати</vt:lpstr>
      <vt:lpstr>'Раздел 10.2'!Область_печати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Zal</cp:lastModifiedBy>
  <cp:lastPrinted>2018-10-31T10:12:58Z</cp:lastPrinted>
  <dcterms:created xsi:type="dcterms:W3CDTF">2013-11-25T08:04:18Z</dcterms:created>
  <dcterms:modified xsi:type="dcterms:W3CDTF">2018-11-06T10:22:45Z</dcterms:modified>
</cp:coreProperties>
</file>